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86" windowWidth="14400" windowHeight="8640" tabRatio="601" firstSheet="1" activeTab="1"/>
  </bookViews>
  <sheets>
    <sheet name="I тоқсан.Ауд.бой" sheetId="1" state="hidden" r:id="rId1"/>
    <sheet name="білім сапасы" sheetId="2" r:id="rId2"/>
    <sheet name="II тоқсан" sheetId="3" state="hidden" r:id="rId3"/>
    <sheet name="сын.бойынша" sheetId="4" state="hidden" r:id="rId4"/>
    <sheet name="1 тоқ" sheetId="5" state="hidden" r:id="rId5"/>
    <sheet name="2 тоқ" sheetId="6" state="hidden" r:id="rId6"/>
  </sheets>
  <definedNames>
    <definedName name="_xlnm.Print_Area" localSheetId="1">'білім сапасы'!$A$1:$BF$210</definedName>
  </definedNames>
  <calcPr fullCalcOnLoad="1"/>
</workbook>
</file>

<file path=xl/comments2.xml><?xml version="1.0" encoding="utf-8"?>
<comments xmlns="http://schemas.openxmlformats.org/spreadsheetml/2006/main">
  <authors>
    <author>ЖМК</author>
  </authors>
  <commentList>
    <comment ref="I14" authorId="0">
      <text>
        <r>
          <rPr>
            <b/>
            <sz val="9"/>
            <rFont val="Tahoma"/>
            <family val="2"/>
          </rPr>
          <t>ЖМК: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<sst xmlns="http://schemas.openxmlformats.org/spreadsheetml/2006/main" count="661" uniqueCount="236">
  <si>
    <t>"5"</t>
  </si>
  <si>
    <t>"4"</t>
  </si>
  <si>
    <t>«3»</t>
  </si>
  <si>
    <t>«2»</t>
  </si>
  <si>
    <t>үлгерімі %</t>
  </si>
  <si>
    <t>сапасы %</t>
  </si>
  <si>
    <t>Байзақ</t>
  </si>
  <si>
    <t>Жамбыл</t>
  </si>
  <si>
    <t>Жуалы</t>
  </si>
  <si>
    <t>Қордай</t>
  </si>
  <si>
    <t>Меркі</t>
  </si>
  <si>
    <t>Мойынқұм</t>
  </si>
  <si>
    <t>Сарысу</t>
  </si>
  <si>
    <t>Т.Рысқұлов</t>
  </si>
  <si>
    <t>Талас</t>
  </si>
  <si>
    <t>Шу</t>
  </si>
  <si>
    <t>Тараз</t>
  </si>
  <si>
    <t>Жалпы оқушы саны</t>
  </si>
  <si>
    <t>Аудан, қала атауы</t>
  </si>
  <si>
    <t>"3"</t>
  </si>
  <si>
    <t>"2"</t>
  </si>
  <si>
    <t>аттестатталмағаны</t>
  </si>
  <si>
    <t>жалпы</t>
  </si>
  <si>
    <t>Математика (5-11 сыныптар)</t>
  </si>
  <si>
    <t>Физика (7-11 сыныптар)</t>
  </si>
  <si>
    <t>I тоқсан. Білім сапасы</t>
  </si>
  <si>
    <t>I</t>
  </si>
  <si>
    <t>№</t>
  </si>
  <si>
    <t>5 сынып</t>
  </si>
  <si>
    <t>6 сынып</t>
  </si>
  <si>
    <t>7 сынып</t>
  </si>
  <si>
    <t>8 сынып</t>
  </si>
  <si>
    <t>9 сынып</t>
  </si>
  <si>
    <t>10 сынып</t>
  </si>
  <si>
    <t>11 сынып</t>
  </si>
  <si>
    <t>9  сынып</t>
  </si>
  <si>
    <t>II тоқсан. Білім сапасы</t>
  </si>
  <si>
    <t>99.5</t>
  </si>
  <si>
    <t>62.5</t>
  </si>
  <si>
    <t>70.5</t>
  </si>
  <si>
    <t>79.5</t>
  </si>
  <si>
    <t>66.5</t>
  </si>
  <si>
    <t>Үштілде оқытатын мамандандырылған мектеп</t>
  </si>
  <si>
    <t>"Дарын" мектеп-интернаты</t>
  </si>
  <si>
    <t>"Білім - инновация" мектеп-интернаты (қыздар)</t>
  </si>
  <si>
    <t>"Білім - инновация" мектеп-интернаты (ұлдар)</t>
  </si>
  <si>
    <t>Н.Тілендиев атындағы мектеп-интернаты</t>
  </si>
  <si>
    <t>Гранитогор мектеп-интернаты</t>
  </si>
  <si>
    <t>IT лицей</t>
  </si>
  <si>
    <t>Жалпы</t>
  </si>
  <si>
    <t>-</t>
  </si>
  <si>
    <t>Аттестатталмағаны</t>
  </si>
  <si>
    <t>Үлгерімі %</t>
  </si>
  <si>
    <t>Сапасы %</t>
  </si>
  <si>
    <t>Әдіскер                                Г.К.Телеуова</t>
  </si>
  <si>
    <t>2018-2019 оқу жылының I тоқсаны бойыншы білім сапасы</t>
  </si>
  <si>
    <t>2018-2019 оқу жылының II тоқсаны бойынша білім сапасы</t>
  </si>
  <si>
    <t>2018-2019 оқу жылының I тоқсаны бойынша білім сапасы</t>
  </si>
  <si>
    <t>2018-2019 оқу жылының тоқсаны бойынша II білім сапасы</t>
  </si>
  <si>
    <t>Әдіскер                                 Г.К.Телеуова</t>
  </si>
  <si>
    <t>Әдіскер                               Г.К.Телеуова</t>
  </si>
  <si>
    <t>Жалпы білімгер саны</t>
  </si>
  <si>
    <t>І-курс</t>
  </si>
  <si>
    <t>ІІ-курс</t>
  </si>
  <si>
    <t>Пәні</t>
  </si>
  <si>
    <t>ІІІ-курс</t>
  </si>
  <si>
    <t>ІV-курс</t>
  </si>
  <si>
    <t>Аудан,қала:</t>
  </si>
  <si>
    <t>Колледж атауы:</t>
  </si>
  <si>
    <t>Биология</t>
  </si>
  <si>
    <t>География</t>
  </si>
  <si>
    <t>Шет тілі</t>
  </si>
  <si>
    <t>Информатика</t>
  </si>
  <si>
    <t>Қазақ әдебиеті</t>
  </si>
  <si>
    <t>Математика</t>
  </si>
  <si>
    <t>Қоғамтану</t>
  </si>
  <si>
    <t>Орыс тілі</t>
  </si>
  <si>
    <t>Дене шынықтыру</t>
  </si>
  <si>
    <t>Химия</t>
  </si>
  <si>
    <t>Дүние жүзілік тарихы</t>
  </si>
  <si>
    <t>Қазақстан тарихы</t>
  </si>
  <si>
    <t>Алғашқы әскери дайындық</t>
  </si>
  <si>
    <t>Физика және астрономия</t>
  </si>
  <si>
    <t>Тараз қаласы</t>
  </si>
  <si>
    <t>КМҚК "Жамбыл медициналық колледжі"</t>
  </si>
  <si>
    <t>Анатомия</t>
  </si>
  <si>
    <t>Кәсіптік орыс тілі</t>
  </si>
  <si>
    <t>Экология</t>
  </si>
  <si>
    <t>Валеология</t>
  </si>
  <si>
    <t>Саясаттану және әлеуметтану негіздері</t>
  </si>
  <si>
    <t>Латын тілі</t>
  </si>
  <si>
    <t>Кәсіптік шет тілі</t>
  </si>
  <si>
    <t>Молекулалы биология,медициналық</t>
  </si>
  <si>
    <t>Кәсіби қазақ тілі</t>
  </si>
  <si>
    <t>Ішкі аурулар пропедевтикасы</t>
  </si>
  <si>
    <t>Жұқпалы аурулар</t>
  </si>
  <si>
    <t>Жалпы гигиена</t>
  </si>
  <si>
    <t>ОСД</t>
  </si>
  <si>
    <t>ЕДШ</t>
  </si>
  <si>
    <t>Фармокология негіздері</t>
  </si>
  <si>
    <t>Основы психологии и комм.навыки</t>
  </si>
  <si>
    <t>УПП по пропедевтики внутренных болезни</t>
  </si>
  <si>
    <t>Проф.ин.язык</t>
  </si>
  <si>
    <t>Әлеуметтік мед. және денс.сақтау</t>
  </si>
  <si>
    <t>Мед.биофизика</t>
  </si>
  <si>
    <t>Коммуникация негіздері</t>
  </si>
  <si>
    <t>Психология негіздері</t>
  </si>
  <si>
    <t>Емдік дене шынықтыру</t>
  </si>
  <si>
    <t>Акушерия және гинекология</t>
  </si>
  <si>
    <t>Балалар аурулары</t>
  </si>
  <si>
    <t>Жалпы хирургия</t>
  </si>
  <si>
    <t>Неврология</t>
  </si>
  <si>
    <t xml:space="preserve">Ішкі аурулар </t>
  </si>
  <si>
    <t>Акушерия және балалар аурулары бойынша ОӨТ</t>
  </si>
  <si>
    <t>Дерматовенерология</t>
  </si>
  <si>
    <t>Физиотерапия және массаж</t>
  </si>
  <si>
    <t xml:space="preserve"> "Емдеу ісі" Фельдшер</t>
  </si>
  <si>
    <t>"Мейіргер ісі"</t>
  </si>
  <si>
    <t>Мәдениеттану</t>
  </si>
  <si>
    <t>Психология негіздері және ком.дағдылар</t>
  </si>
  <si>
    <t>Мейіргер ісі негіздері</t>
  </si>
  <si>
    <t>Физиология</t>
  </si>
  <si>
    <t>Кәсіптік қазақ тілі</t>
  </si>
  <si>
    <t>Жалпы патология</t>
  </si>
  <si>
    <t>Өмір тірш.қауіпсіздік ережелері</t>
  </si>
  <si>
    <t>Эпидемиология және жұқпалы аурулар</t>
  </si>
  <si>
    <t>Микробиология</t>
  </si>
  <si>
    <t>Экология және тұрақты даму</t>
  </si>
  <si>
    <t>Терапиядағы мейіргер ісі</t>
  </si>
  <si>
    <t>Хирургия және реанимациядағы мейіргер ісі</t>
  </si>
  <si>
    <t>Акушерия және гинекологиядағы мейіргер ісі</t>
  </si>
  <si>
    <t>Педиатриядағы мейіргер ісі</t>
  </si>
  <si>
    <t>Емдеу ісі "Акушер"</t>
  </si>
  <si>
    <t xml:space="preserve">Анатомия </t>
  </si>
  <si>
    <t>Қазақстна тарихы</t>
  </si>
  <si>
    <t>Молекулалы биология,мед.генетика</t>
  </si>
  <si>
    <t>Саясаттану ж/е әлеуметтану</t>
  </si>
  <si>
    <t>Акушерия б/ша ОӨТ</t>
  </si>
  <si>
    <t>"Фармация"</t>
  </si>
  <si>
    <t>Ботаника</t>
  </si>
  <si>
    <t>Информационные технологии в профессиональной деятельности</t>
  </si>
  <si>
    <t>История Казахстана</t>
  </si>
  <si>
    <t>Профессиональный казахский язык</t>
  </si>
  <si>
    <t>Физическая культура (с валеологией)</t>
  </si>
  <si>
    <t>Физика</t>
  </si>
  <si>
    <t>Физиология c основами анатомии</t>
  </si>
  <si>
    <t>Проф иностранный язык</t>
  </si>
  <si>
    <t>Инф тех в проф деятельности</t>
  </si>
  <si>
    <t>Мед котостроф</t>
  </si>
  <si>
    <t>Первая доврачебная помощь</t>
  </si>
  <si>
    <t xml:space="preserve">Пат физиология </t>
  </si>
  <si>
    <t xml:space="preserve">Основы соц и политологии </t>
  </si>
  <si>
    <t>Фармакология</t>
  </si>
  <si>
    <t>Основы психологии</t>
  </si>
  <si>
    <t>Фармакогнозия</t>
  </si>
  <si>
    <t>Технология лек форм</t>
  </si>
  <si>
    <t>Фарм химия</t>
  </si>
  <si>
    <t>ОЭФ</t>
  </si>
  <si>
    <t>Организация и экономика фармации с основами менеджмента и маркетинга</t>
  </si>
  <si>
    <t>Фармацевтическое товароведение</t>
  </si>
  <si>
    <t>Фармацевтическая химия</t>
  </si>
  <si>
    <t>Технология лекарственных форм</t>
  </si>
  <si>
    <t>ПО Технология лекарственных форм</t>
  </si>
  <si>
    <t>Инф.техн.в проф. деят.</t>
  </si>
  <si>
    <t>Патол.анатомия и физиология</t>
  </si>
  <si>
    <t>100</t>
  </si>
  <si>
    <t>131</t>
  </si>
  <si>
    <t>147</t>
  </si>
  <si>
    <t>Қазақ тілі</t>
  </si>
  <si>
    <t>Орыс әдебиеті</t>
  </si>
  <si>
    <t>Микробиология ж/е вирусология</t>
  </si>
  <si>
    <t>Экономика негіздері</t>
  </si>
  <si>
    <t xml:space="preserve">Философия негіздері </t>
  </si>
  <si>
    <t>Құқық негіздері</t>
  </si>
  <si>
    <t>Кәсіби қызметтегі ақпаратты технологиялалар</t>
  </si>
  <si>
    <t>Патологиялық анатомия ж/е физиология</t>
  </si>
  <si>
    <t>Әдеби өлкетану</t>
  </si>
  <si>
    <t>Өзін-өзі тану</t>
  </si>
  <si>
    <t>Тарихи өлкетану</t>
  </si>
  <si>
    <t>Науқастарға мейіргер күтімі ӨО</t>
  </si>
  <si>
    <t>3 курс</t>
  </si>
  <si>
    <t>Акушерия</t>
  </si>
  <si>
    <t>Кәсіби шет тілі</t>
  </si>
  <si>
    <t>Аппаттар медицинсаы</t>
  </si>
  <si>
    <t>Медицицналық биофизика</t>
  </si>
  <si>
    <t xml:space="preserve">Дене шынықтыру  </t>
  </si>
  <si>
    <t>Ішкі аурулар хирургия б/ша ӨО</t>
  </si>
  <si>
    <t>4 курс</t>
  </si>
  <si>
    <t>Гинекология</t>
  </si>
  <si>
    <t>Ішкі аурулар</t>
  </si>
  <si>
    <t>Хирургиялық аурулар</t>
  </si>
  <si>
    <t>Физиотерапия ж/е массаж</t>
  </si>
  <si>
    <t>Емдік д/ш ж/е медициналық бақылау</t>
  </si>
  <si>
    <t>Әлеуметтік медицина медициналық бақылау</t>
  </si>
  <si>
    <t>Органическая химия</t>
  </si>
  <si>
    <t>История фармации</t>
  </si>
  <si>
    <t>Аналитическая химия</t>
  </si>
  <si>
    <t>Профессиональный иностранный язык</t>
  </si>
  <si>
    <t>Основа политологии и социологии</t>
  </si>
  <si>
    <t>Физиология c основами анат</t>
  </si>
  <si>
    <t xml:space="preserve">Литературное краеведение (факультатив) </t>
  </si>
  <si>
    <t>Историческое краеведение</t>
  </si>
  <si>
    <t>Самопознание</t>
  </si>
  <si>
    <t>Зч</t>
  </si>
  <si>
    <t xml:space="preserve">3-курс    Физкультура с ос валеологией         </t>
  </si>
  <si>
    <t>Философия негіздері</t>
  </si>
  <si>
    <t>Әдеби өлкетану (факультатив)</t>
  </si>
  <si>
    <t>Медициналық биология генетика</t>
  </si>
  <si>
    <t>Науқастарды күту бойынша мейіргерлік</t>
  </si>
  <si>
    <t>Экономикалық теория</t>
  </si>
  <si>
    <t>Фармакология негіздері</t>
  </si>
  <si>
    <t>Мейіргер ісі бойынша ӨО</t>
  </si>
  <si>
    <t>Психиатриядағы медбикелік іс</t>
  </si>
  <si>
    <t>Тиімді перинатальді күтім</t>
  </si>
  <si>
    <t>Балалық шақтағы ауруларды ықпалдастыра емдеу</t>
  </si>
  <si>
    <t>Шұғыл жағд көрс мед көмек</t>
  </si>
  <si>
    <t>Терапиядағы жедел жағдайлар</t>
  </si>
  <si>
    <t>Хирургия және реанимациядағы жедел жағд</t>
  </si>
  <si>
    <t>Акушерство және гинекологиядағы жедел жағдайлар</t>
  </si>
  <si>
    <t>Педиатриядағы жедел жағдайлар</t>
  </si>
  <si>
    <t>Терапиядағы медбикелік ісі бойынша КП</t>
  </si>
  <si>
    <t xml:space="preserve">Хирургия және реанимациядағы медбикелік іс КП </t>
  </si>
  <si>
    <t>Педиатриядағы медбикелік ісі бойынша КП</t>
  </si>
  <si>
    <t>Акушерство және гинекологиядағы медбикелік ісі бойынша КП</t>
  </si>
  <si>
    <t>Педиатриядағы м/і №2</t>
  </si>
  <si>
    <t>Акушериядағы м/і №2</t>
  </si>
  <si>
    <t xml:space="preserve">Хирургиядағы м/і </t>
  </si>
  <si>
    <t>Терапиядағы м/і №2</t>
  </si>
  <si>
    <t>81</t>
  </si>
  <si>
    <t>71</t>
  </si>
  <si>
    <t>Техникалық және кәсіптік білім беру ұйымдарындағы 2018-2019 оқу жылындағы ІI-семестрдің  білім сапасы</t>
  </si>
  <si>
    <t>96</t>
  </si>
  <si>
    <t>72</t>
  </si>
  <si>
    <t>Оқу үлгерім: 98,6</t>
  </si>
  <si>
    <t>Оқу сапа: 81,5</t>
  </si>
  <si>
    <t>Жамбыл жоғары медициналық колледжінің директоры:                             Сарыбекова Ж.Н.</t>
  </si>
</sst>
</file>

<file path=xl/styles.xml><?xml version="1.0" encoding="utf-8"?>
<styleSheet xmlns="http://schemas.openxmlformats.org/spreadsheetml/2006/main">
  <numFmts count="65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* #,##0_ ;_ * \-#,##0_ ;_ * &quot;-&quot;_ ;_ @_ "/>
    <numFmt numFmtId="180" formatCode="_ &quot;kr&quot;\ * #,##0.00_ ;_ &quot;kr&quot;\ * \-#,##0.00_ ;_ &quot;kr&quot;\ * &quot;-&quot;??_ ;_ @_ "/>
    <numFmt numFmtId="181" formatCode="_ * #,##0.00_ ;_ * \-#,##0.00_ ;_ * &quot;-&quot;??_ ;_ @_ 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* #,##0_-;\-* #,##0_-;_-* &quot;-&quot;_-;_-@_-"/>
    <numFmt numFmtId="188" formatCode="_-&quot;Т&quot;* #,##0.00_-;\-&quot;Т&quot;* #,##0.00_-;_-&quot;Т&quot;* &quot;-&quot;??_-;_-@_-"/>
    <numFmt numFmtId="189" formatCode="_-* #,##0.00_-;\-* #,##0.00_-;_-* &quot;-&quot;??_-;_-@_-"/>
    <numFmt numFmtId="190" formatCode="&quot;₸&quot;#,##0;\-&quot;₸&quot;#,##0"/>
    <numFmt numFmtId="191" formatCode="&quot;₸&quot;#,##0;[Red]\-&quot;₸&quot;#,##0"/>
    <numFmt numFmtId="192" formatCode="&quot;₸&quot;#,##0.00;\-&quot;₸&quot;#,##0.00"/>
    <numFmt numFmtId="193" formatCode="&quot;₸&quot;#,##0.00;[Red]\-&quot;₸&quot;#,##0.00"/>
    <numFmt numFmtId="194" formatCode="_-&quot;₸&quot;* #,##0_-;\-&quot;₸&quot;* #,##0_-;_-&quot;₸&quot;* &quot;-&quot;_-;_-@_-"/>
    <numFmt numFmtId="195" formatCode="_-&quot;₸&quot;* #,##0.00_-;\-&quot;₸&quot;* #,##0.00_-;_-&quot;₸&quot;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_-* #,##0.0_р_._-;\-* #,##0.0_р_._-;_-* &quot;-&quot;??_р_._-;_-@_-"/>
    <numFmt numFmtId="210" formatCode="0.0000"/>
    <numFmt numFmtId="211" formatCode="0.000"/>
    <numFmt numFmtId="212" formatCode="0.0"/>
    <numFmt numFmtId="213" formatCode="0.00000"/>
    <numFmt numFmtId="214" formatCode="0.0000000"/>
    <numFmt numFmtId="215" formatCode="0.000000"/>
    <numFmt numFmtId="216" formatCode="0.00000000"/>
    <numFmt numFmtId="217" formatCode="_-* #,##0.0_р_._-;\-* #,##0.0_р_._-;_-* &quot;-&quot;?_р_._-;_-@_-"/>
    <numFmt numFmtId="218" formatCode="[$-FC19]d\ mmmm\ yyyy\ &quot;г.&quot;"/>
    <numFmt numFmtId="219" formatCode="_-* #,##0_р_._-;\-* #,##0_р_._-;_-* &quot;-&quot;??_р_._-;_-@_-"/>
    <numFmt numFmtId="220" formatCode="#,##0_ ;\-#,##0\ "/>
  </numFmts>
  <fonts count="6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2"/>
      <name val="Calibri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209" fontId="2" fillId="33" borderId="0" xfId="61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 horizontal="center" vertical="center" textRotation="90" wrapText="1"/>
    </xf>
    <xf numFmtId="209" fontId="2" fillId="33" borderId="0" xfId="61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3" borderId="14" xfId="0" applyFont="1" applyFill="1" applyBorder="1" applyAlignment="1">
      <alignment horizontal="center" vertical="top" textRotation="90" wrapText="1"/>
    </xf>
    <xf numFmtId="0" fontId="5" fillId="33" borderId="15" xfId="0" applyFont="1" applyFill="1" applyBorder="1" applyAlignment="1">
      <alignment horizontal="center" vertical="top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textRotation="90" wrapText="1"/>
    </xf>
    <xf numFmtId="0" fontId="1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top" textRotation="90"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2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212" fontId="6" fillId="33" borderId="10" xfId="0" applyNumberFormat="1" applyFont="1" applyFill="1" applyBorder="1" applyAlignment="1">
      <alignment horizontal="center" vertical="center"/>
    </xf>
    <xf numFmtId="9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63" applyNumberFormat="1" applyFont="1" applyFill="1" applyBorder="1" applyAlignment="1">
      <alignment horizontal="center" vertical="center" wrapText="1"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1" fontId="6" fillId="33" borderId="10" xfId="61" applyNumberFormat="1" applyFont="1" applyFill="1" applyBorder="1" applyAlignment="1">
      <alignment horizontal="center" vertical="center" wrapText="1"/>
    </xf>
    <xf numFmtId="9" fontId="6" fillId="33" borderId="10" xfId="58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58" applyNumberFormat="1" applyFont="1" applyFill="1" applyBorder="1" applyAlignment="1">
      <alignment horizontal="center" vertical="center"/>
    </xf>
    <xf numFmtId="219" fontId="6" fillId="33" borderId="10" xfId="61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209" fontId="2" fillId="33" borderId="10" xfId="61" applyNumberFormat="1" applyFont="1" applyFill="1" applyBorder="1" applyAlignment="1">
      <alignment horizontal="center" vertical="center" wrapText="1"/>
    </xf>
    <xf numFmtId="209" fontId="2" fillId="33" borderId="10" xfId="61" applyNumberFormat="1" applyFont="1" applyFill="1" applyBorder="1" applyAlignment="1">
      <alignment horizontal="center" vertical="center"/>
    </xf>
    <xf numFmtId="212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209" fontId="2" fillId="33" borderId="11" xfId="61" applyNumberFormat="1" applyFont="1" applyFill="1" applyBorder="1" applyAlignment="1">
      <alignment horizontal="center" vertical="center"/>
    </xf>
    <xf numFmtId="212" fontId="2" fillId="33" borderId="10" xfId="0" applyNumberFormat="1" applyFont="1" applyFill="1" applyBorder="1" applyAlignment="1">
      <alignment horizontal="center" vertical="center" wrapText="1"/>
    </xf>
    <xf numFmtId="212" fontId="2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212" fontId="1" fillId="33" borderId="10" xfId="0" applyNumberFormat="1" applyFont="1" applyFill="1" applyBorder="1" applyAlignment="1">
      <alignment horizontal="center" vertical="center"/>
    </xf>
    <xf numFmtId="212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textRotation="90"/>
    </xf>
    <xf numFmtId="0" fontId="1" fillId="34" borderId="10" xfId="0" applyFont="1" applyFill="1" applyBorder="1" applyAlignment="1">
      <alignment horizontal="center" vertical="center"/>
    </xf>
    <xf numFmtId="212" fontId="1" fillId="33" borderId="11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36" borderId="10" xfId="58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33" borderId="11" xfId="63" applyNumberFormat="1" applyFont="1" applyFill="1" applyBorder="1" applyAlignment="1">
      <alignment horizontal="center" vertical="center" wrapText="1"/>
    </xf>
    <xf numFmtId="209" fontId="2" fillId="33" borderId="10" xfId="63" applyNumberFormat="1" applyFont="1" applyFill="1" applyBorder="1" applyAlignment="1">
      <alignment horizontal="center" vertical="center" wrapText="1"/>
    </xf>
    <xf numFmtId="0" fontId="1" fillId="36" borderId="10" xfId="58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58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2" fillId="33" borderId="10" xfId="63" applyNumberFormat="1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</xf>
    <xf numFmtId="212" fontId="2" fillId="0" borderId="10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textRotation="90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textRotation="90" wrapText="1"/>
    </xf>
    <xf numFmtId="0" fontId="12" fillId="33" borderId="15" xfId="0" applyFont="1" applyFill="1" applyBorder="1" applyAlignment="1">
      <alignment horizontal="left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49" fontId="12" fillId="33" borderId="12" xfId="58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 wrapText="1"/>
    </xf>
    <xf numFmtId="49" fontId="12" fillId="33" borderId="12" xfId="58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/>
    </xf>
    <xf numFmtId="0" fontId="12" fillId="33" borderId="12" xfId="63" applyNumberFormat="1" applyFont="1" applyFill="1" applyBorder="1" applyAlignment="1">
      <alignment horizontal="center" vertical="center"/>
    </xf>
    <xf numFmtId="220" fontId="12" fillId="33" borderId="12" xfId="63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33" borderId="16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textRotation="90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textRotation="90" wrapText="1"/>
    </xf>
    <xf numFmtId="0" fontId="12" fillId="33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212" fontId="12" fillId="33" borderId="10" xfId="0" applyNumberFormat="1" applyFont="1" applyFill="1" applyBorder="1" applyAlignment="1">
      <alignment horizontal="center" vertical="center" wrapText="1"/>
    </xf>
    <xf numFmtId="212" fontId="12" fillId="33" borderId="12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2" fillId="33" borderId="12" xfId="58" applyNumberFormat="1" applyFont="1" applyFill="1" applyBorder="1" applyAlignment="1">
      <alignment horizontal="center" vertical="center" wrapText="1"/>
    </xf>
    <xf numFmtId="0" fontId="12" fillId="33" borderId="10" xfId="58" applyNumberFormat="1" applyFont="1" applyFill="1" applyBorder="1" applyAlignment="1">
      <alignment horizontal="center" vertical="center" wrapText="1"/>
    </xf>
    <xf numFmtId="0" fontId="12" fillId="33" borderId="0" xfId="58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center" vertical="center" wrapText="1"/>
    </xf>
    <xf numFmtId="1" fontId="12" fillId="33" borderId="13" xfId="0" applyNumberFormat="1" applyFont="1" applyFill="1" applyBorder="1" applyAlignment="1">
      <alignment horizontal="center" vertical="center" wrapText="1"/>
    </xf>
    <xf numFmtId="9" fontId="12" fillId="33" borderId="12" xfId="58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0" fontId="12" fillId="33" borderId="10" xfId="58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9" fontId="12" fillId="33" borderId="12" xfId="58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220" fontId="12" fillId="33" borderId="12" xfId="61" applyNumberFormat="1" applyFont="1" applyFill="1" applyBorder="1" applyAlignment="1">
      <alignment horizontal="center" vertical="center" wrapText="1"/>
    </xf>
    <xf numFmtId="212" fontId="12" fillId="33" borderId="12" xfId="58" applyNumberFormat="1" applyFont="1" applyFill="1" applyBorder="1" applyAlignment="1">
      <alignment horizontal="center" vertical="center" wrapText="1"/>
    </xf>
    <xf numFmtId="9" fontId="12" fillId="33" borderId="10" xfId="58" applyFont="1" applyFill="1" applyBorder="1" applyAlignment="1">
      <alignment horizontal="center" vertical="center" wrapText="1"/>
    </xf>
    <xf numFmtId="9" fontId="12" fillId="33" borderId="0" xfId="58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textRotation="90" wrapText="1"/>
    </xf>
    <xf numFmtId="0" fontId="1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textRotation="90" wrapText="1"/>
    </xf>
    <xf numFmtId="212" fontId="12" fillId="33" borderId="10" xfId="0" applyNumberFormat="1" applyFont="1" applyFill="1" applyBorder="1" applyAlignment="1">
      <alignment horizontal="center" vertical="center"/>
    </xf>
    <xf numFmtId="212" fontId="12" fillId="0" borderId="0" xfId="0" applyNumberFormat="1" applyFont="1" applyBorder="1" applyAlignment="1">
      <alignment horizontal="center" vertical="center"/>
    </xf>
    <xf numFmtId="208" fontId="12" fillId="0" borderId="10" xfId="0" applyNumberFormat="1" applyFont="1" applyBorder="1" applyAlignment="1">
      <alignment horizontal="center" vertical="center"/>
    </xf>
    <xf numFmtId="208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61" applyNumberFormat="1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9" fontId="12" fillId="33" borderId="0" xfId="0" applyNumberFormat="1" applyFont="1" applyFill="1" applyBorder="1" applyAlignment="1">
      <alignment horizontal="center" vertical="center" wrapText="1"/>
    </xf>
    <xf numFmtId="9" fontId="12" fillId="33" borderId="10" xfId="58" applyFont="1" applyFill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0" fontId="12" fillId="0" borderId="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/>
    </xf>
    <xf numFmtId="10" fontId="12" fillId="33" borderId="10" xfId="0" applyNumberFormat="1" applyFont="1" applyFill="1" applyBorder="1" applyAlignment="1">
      <alignment horizontal="center" vertical="center"/>
    </xf>
    <xf numFmtId="9" fontId="12" fillId="33" borderId="0" xfId="0" applyNumberFormat="1" applyFont="1" applyFill="1" applyBorder="1" applyAlignment="1">
      <alignment horizontal="center" vertical="center"/>
    </xf>
    <xf numFmtId="208" fontId="12" fillId="33" borderId="10" xfId="58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9" fontId="12" fillId="0" borderId="10" xfId="0" applyNumberFormat="1" applyFont="1" applyBorder="1" applyAlignment="1">
      <alignment horizontal="center"/>
    </xf>
    <xf numFmtId="208" fontId="12" fillId="0" borderId="10" xfId="0" applyNumberFormat="1" applyFont="1" applyBorder="1" applyAlignment="1">
      <alignment horizontal="center"/>
    </xf>
    <xf numFmtId="49" fontId="12" fillId="0" borderId="10" xfId="58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212" fontId="15" fillId="0" borderId="10" xfId="0" applyNumberFormat="1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center" vertical="center" wrapText="1"/>
    </xf>
    <xf numFmtId="49" fontId="15" fillId="33" borderId="12" xfId="58" applyNumberFormat="1" applyFont="1" applyFill="1" applyBorder="1" applyAlignment="1">
      <alignment horizontal="center" vertical="center" wrapText="1"/>
    </xf>
    <xf numFmtId="49" fontId="12" fillId="33" borderId="10" xfId="58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9" fontId="15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Border="1" applyAlignment="1">
      <alignment/>
    </xf>
    <xf numFmtId="208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9" fontId="12" fillId="0" borderId="10" xfId="0" applyNumberFormat="1" applyFont="1" applyBorder="1" applyAlignment="1">
      <alignment/>
    </xf>
    <xf numFmtId="208" fontId="12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4">
      <selection activeCell="K29" sqref="K29"/>
    </sheetView>
  </sheetViews>
  <sheetFormatPr defaultColWidth="9.00390625" defaultRowHeight="12.75"/>
  <cols>
    <col min="1" max="1" width="14.125" style="7" customWidth="1"/>
    <col min="2" max="2" width="6.875" style="13" customWidth="1"/>
    <col min="3" max="3" width="7.00390625" style="7" customWidth="1"/>
    <col min="4" max="4" width="6.625" style="7" customWidth="1"/>
    <col min="5" max="5" width="7.625" style="7" customWidth="1"/>
    <col min="6" max="6" width="6.625" style="7" customWidth="1"/>
    <col min="7" max="8" width="7.00390625" style="7" customWidth="1"/>
    <col min="9" max="9" width="6.75390625" style="7" customWidth="1"/>
    <col min="10" max="10" width="7.00390625" style="7" customWidth="1"/>
    <col min="11" max="11" width="8.375" style="7" customWidth="1"/>
    <col min="12" max="12" width="6.75390625" style="7" customWidth="1"/>
    <col min="13" max="13" width="9.125" style="8" customWidth="1"/>
    <col min="14" max="16384" width="9.125" style="7" customWidth="1"/>
  </cols>
  <sheetData>
    <row r="1" spans="1:12" ht="15.75">
      <c r="A1" s="263" t="s">
        <v>25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5" customHeight="1">
      <c r="A2" s="3"/>
      <c r="B2" s="10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 hidden="1">
      <c r="A3" s="3"/>
      <c r="B3" s="10"/>
      <c r="C3" s="4"/>
      <c r="D3" s="4"/>
      <c r="E3" s="4"/>
      <c r="F3" s="4"/>
      <c r="G3" s="4"/>
      <c r="H3" s="4"/>
      <c r="I3" s="4"/>
      <c r="J3" s="4"/>
      <c r="K3" s="4"/>
      <c r="L3" s="4"/>
    </row>
    <row r="4" ht="17.25" customHeight="1">
      <c r="A4" s="6" t="s">
        <v>23</v>
      </c>
    </row>
    <row r="5" spans="1:12" ht="78" customHeight="1">
      <c r="A5" s="12" t="s">
        <v>18</v>
      </c>
      <c r="B5" s="9" t="s">
        <v>6</v>
      </c>
      <c r="C5" s="9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</row>
    <row r="6" spans="1:19" ht="30" customHeight="1">
      <c r="A6" s="12" t="s">
        <v>17</v>
      </c>
      <c r="B6" s="86">
        <v>10542</v>
      </c>
      <c r="C6" s="86">
        <v>8697</v>
      </c>
      <c r="D6" s="93">
        <v>6413</v>
      </c>
      <c r="E6" s="117">
        <v>15504</v>
      </c>
      <c r="F6" s="86">
        <v>8844</v>
      </c>
      <c r="G6" s="86">
        <v>3258</v>
      </c>
      <c r="H6" s="86">
        <v>4549</v>
      </c>
      <c r="I6" s="100">
        <v>7652</v>
      </c>
      <c r="J6" s="86">
        <v>4888</v>
      </c>
      <c r="K6" s="86">
        <v>10693</v>
      </c>
      <c r="L6" s="86">
        <f>L7+L8+L9+L10+L11</f>
        <v>33792</v>
      </c>
      <c r="N6" s="45"/>
      <c r="O6" s="45"/>
      <c r="P6" s="45"/>
      <c r="Q6" s="45"/>
      <c r="R6" s="45"/>
      <c r="S6" s="45"/>
    </row>
    <row r="7" spans="1:12" ht="15.75">
      <c r="A7" s="2" t="s">
        <v>0</v>
      </c>
      <c r="B7" s="86">
        <v>1686</v>
      </c>
      <c r="C7" s="86">
        <v>1376</v>
      </c>
      <c r="D7" s="93">
        <v>1500</v>
      </c>
      <c r="E7" s="117">
        <v>1572</v>
      </c>
      <c r="F7" s="86">
        <v>1832</v>
      </c>
      <c r="G7" s="86">
        <v>603</v>
      </c>
      <c r="H7" s="86">
        <v>794</v>
      </c>
      <c r="I7" s="100">
        <v>1458</v>
      </c>
      <c r="J7" s="86">
        <v>1036</v>
      </c>
      <c r="K7" s="86">
        <v>2021</v>
      </c>
      <c r="L7" s="86">
        <v>4252</v>
      </c>
    </row>
    <row r="8" spans="1:12" ht="15.75">
      <c r="A8" s="2" t="s">
        <v>1</v>
      </c>
      <c r="B8" s="86">
        <v>4839</v>
      </c>
      <c r="C8" s="118">
        <v>3734</v>
      </c>
      <c r="D8" s="93">
        <v>2753</v>
      </c>
      <c r="E8" s="117">
        <v>6047</v>
      </c>
      <c r="F8" s="86">
        <v>3997</v>
      </c>
      <c r="G8" s="86">
        <v>1280</v>
      </c>
      <c r="H8" s="86">
        <v>1981</v>
      </c>
      <c r="I8" s="100">
        <v>3426</v>
      </c>
      <c r="J8" s="86">
        <v>2039</v>
      </c>
      <c r="K8" s="86">
        <v>4297</v>
      </c>
      <c r="L8" s="86">
        <v>13516</v>
      </c>
    </row>
    <row r="9" spans="1:12" ht="15.75">
      <c r="A9" s="2" t="s">
        <v>19</v>
      </c>
      <c r="B9" s="86">
        <v>4014</v>
      </c>
      <c r="C9" s="118">
        <v>3584</v>
      </c>
      <c r="D9" s="93">
        <v>2160</v>
      </c>
      <c r="E9" s="117">
        <v>7872</v>
      </c>
      <c r="F9" s="86">
        <v>3015</v>
      </c>
      <c r="G9" s="86">
        <v>1368</v>
      </c>
      <c r="H9" s="86">
        <v>1773</v>
      </c>
      <c r="I9" s="100">
        <v>2765</v>
      </c>
      <c r="J9" s="86">
        <v>1811</v>
      </c>
      <c r="K9" s="86">
        <v>4372</v>
      </c>
      <c r="L9" s="86">
        <v>15881</v>
      </c>
    </row>
    <row r="10" spans="1:12" ht="15.75">
      <c r="A10" s="2" t="s">
        <v>20</v>
      </c>
      <c r="B10" s="86"/>
      <c r="C10" s="118"/>
      <c r="D10" s="93"/>
      <c r="E10" s="117">
        <v>12</v>
      </c>
      <c r="F10" s="86"/>
      <c r="G10" s="86"/>
      <c r="H10" s="86"/>
      <c r="I10" s="100"/>
      <c r="J10" s="86"/>
      <c r="K10" s="86"/>
      <c r="L10" s="86">
        <v>111</v>
      </c>
    </row>
    <row r="11" spans="1:12" ht="31.5" customHeight="1">
      <c r="A11" s="2" t="s">
        <v>21</v>
      </c>
      <c r="B11" s="86">
        <v>3</v>
      </c>
      <c r="C11" s="118"/>
      <c r="D11" s="93"/>
      <c r="E11" s="117">
        <v>2</v>
      </c>
      <c r="F11" s="86"/>
      <c r="G11" s="86">
        <v>3</v>
      </c>
      <c r="H11" s="86">
        <v>1</v>
      </c>
      <c r="I11" s="100">
        <v>3</v>
      </c>
      <c r="J11" s="86"/>
      <c r="K11" s="86">
        <v>3</v>
      </c>
      <c r="L11" s="86">
        <v>32</v>
      </c>
    </row>
    <row r="12" spans="1:13" s="14" customFormat="1" ht="17.25" customHeight="1">
      <c r="A12" s="2" t="s">
        <v>4</v>
      </c>
      <c r="B12" s="86">
        <v>99.6</v>
      </c>
      <c r="C12" s="86">
        <v>100</v>
      </c>
      <c r="D12" s="99">
        <v>100</v>
      </c>
      <c r="E12" s="117">
        <v>99.9</v>
      </c>
      <c r="F12" s="119">
        <v>100</v>
      </c>
      <c r="G12" s="89">
        <v>100</v>
      </c>
      <c r="H12" s="89">
        <v>99.9</v>
      </c>
      <c r="I12" s="100">
        <v>99.9</v>
      </c>
      <c r="J12" s="89">
        <v>100</v>
      </c>
      <c r="K12" s="120">
        <v>100</v>
      </c>
      <c r="L12" s="121">
        <v>100</v>
      </c>
      <c r="M12" s="15"/>
    </row>
    <row r="13" spans="1:13" s="14" customFormat="1" ht="15.75">
      <c r="A13" s="2" t="s">
        <v>5</v>
      </c>
      <c r="B13" s="12">
        <v>61.9</v>
      </c>
      <c r="C13" s="12">
        <v>59</v>
      </c>
      <c r="D13" s="114">
        <v>66</v>
      </c>
      <c r="E13" s="122">
        <v>49.1</v>
      </c>
      <c r="F13" s="123">
        <v>65.9</v>
      </c>
      <c r="G13" s="115">
        <v>58</v>
      </c>
      <c r="H13" s="115">
        <v>61.3</v>
      </c>
      <c r="I13" s="54">
        <v>63.8</v>
      </c>
      <c r="J13" s="115">
        <v>64</v>
      </c>
      <c r="K13" s="123">
        <v>51.1</v>
      </c>
      <c r="L13" s="124">
        <v>52.7</v>
      </c>
      <c r="M13" s="15"/>
    </row>
    <row r="14" ht="8.25" customHeight="1"/>
    <row r="15" ht="6" customHeight="1"/>
    <row r="16" ht="15" hidden="1"/>
    <row r="17" spans="1:12" ht="15.75" hidden="1">
      <c r="A17" s="3"/>
      <c r="B17" s="10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 hidden="1">
      <c r="A18" s="3"/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ht="9.75" customHeight="1"/>
    <row r="20" ht="0.75" customHeight="1"/>
    <row r="21" ht="15" hidden="1"/>
    <row r="22" ht="18" customHeight="1">
      <c r="A22" s="6" t="s">
        <v>24</v>
      </c>
    </row>
    <row r="23" spans="1:12" ht="87.75" customHeight="1">
      <c r="A23" s="12" t="s">
        <v>18</v>
      </c>
      <c r="B23" s="24" t="s">
        <v>6</v>
      </c>
      <c r="C23" s="16" t="s">
        <v>7</v>
      </c>
      <c r="D23" s="17" t="s">
        <v>8</v>
      </c>
      <c r="E23" s="18" t="s">
        <v>9</v>
      </c>
      <c r="F23" s="18" t="s">
        <v>10</v>
      </c>
      <c r="G23" s="18" t="s">
        <v>11</v>
      </c>
      <c r="H23" s="18" t="s">
        <v>12</v>
      </c>
      <c r="I23" s="18" t="s">
        <v>13</v>
      </c>
      <c r="J23" s="18" t="s">
        <v>14</v>
      </c>
      <c r="K23" s="18" t="s">
        <v>15</v>
      </c>
      <c r="L23" s="18" t="s">
        <v>16</v>
      </c>
    </row>
    <row r="24" spans="1:12" ht="31.5" customHeight="1">
      <c r="A24" s="12" t="s">
        <v>17</v>
      </c>
      <c r="B24" s="107">
        <v>5991</v>
      </c>
      <c r="C24" s="100">
        <v>5234</v>
      </c>
      <c r="D24" s="108">
        <v>4253</v>
      </c>
      <c r="E24" s="86">
        <v>9475</v>
      </c>
      <c r="F24" s="126">
        <v>5242</v>
      </c>
      <c r="G24" s="109">
        <v>1898</v>
      </c>
      <c r="H24" s="109">
        <v>2658</v>
      </c>
      <c r="I24" s="100">
        <v>4453</v>
      </c>
      <c r="J24" s="109">
        <v>2952</v>
      </c>
      <c r="K24" s="109">
        <v>8069</v>
      </c>
      <c r="L24" s="109">
        <f>L25+L26+L27+L28+L29</f>
        <v>20685</v>
      </c>
    </row>
    <row r="25" spans="1:12" ht="21.75" customHeight="1">
      <c r="A25" s="2" t="s">
        <v>0</v>
      </c>
      <c r="B25" s="86">
        <v>858</v>
      </c>
      <c r="C25" s="100">
        <v>703</v>
      </c>
      <c r="D25" s="93">
        <v>967</v>
      </c>
      <c r="E25" s="86">
        <v>922</v>
      </c>
      <c r="F25" s="86">
        <v>1086</v>
      </c>
      <c r="G25" s="86">
        <v>310</v>
      </c>
      <c r="H25" s="86">
        <v>402</v>
      </c>
      <c r="I25" s="100">
        <v>818</v>
      </c>
      <c r="J25" s="86">
        <v>595</v>
      </c>
      <c r="K25" s="86">
        <v>2000</v>
      </c>
      <c r="L25" s="86">
        <v>1733</v>
      </c>
    </row>
    <row r="26" spans="1:12" ht="15.75">
      <c r="A26" s="2" t="s">
        <v>1</v>
      </c>
      <c r="B26" s="86">
        <v>2862</v>
      </c>
      <c r="C26" s="100">
        <v>2342</v>
      </c>
      <c r="D26" s="93">
        <v>1821</v>
      </c>
      <c r="E26" s="86">
        <v>3840</v>
      </c>
      <c r="F26" s="86">
        <v>2337</v>
      </c>
      <c r="G26" s="86">
        <v>789</v>
      </c>
      <c r="H26" s="86">
        <v>1185</v>
      </c>
      <c r="I26" s="100">
        <v>2121</v>
      </c>
      <c r="J26" s="86">
        <v>1288</v>
      </c>
      <c r="K26" s="86">
        <v>3386</v>
      </c>
      <c r="L26" s="86">
        <v>8703</v>
      </c>
    </row>
    <row r="27" spans="1:12" ht="15.75">
      <c r="A27" s="2" t="s">
        <v>19</v>
      </c>
      <c r="B27" s="86">
        <v>2267</v>
      </c>
      <c r="C27" s="100">
        <v>2189</v>
      </c>
      <c r="D27" s="93">
        <v>1465</v>
      </c>
      <c r="E27" s="86">
        <v>4711</v>
      </c>
      <c r="F27" s="86">
        <v>1819</v>
      </c>
      <c r="G27" s="86">
        <v>795</v>
      </c>
      <c r="H27" s="86">
        <v>1070</v>
      </c>
      <c r="I27" s="100">
        <v>1513</v>
      </c>
      <c r="J27" s="86">
        <v>1054</v>
      </c>
      <c r="K27" s="86">
        <v>2683</v>
      </c>
      <c r="L27" s="86">
        <v>10198</v>
      </c>
    </row>
    <row r="28" spans="1:12" ht="15.75">
      <c r="A28" s="2" t="s">
        <v>20</v>
      </c>
      <c r="B28" s="86"/>
      <c r="C28" s="100"/>
      <c r="D28" s="93"/>
      <c r="E28" s="86">
        <v>2</v>
      </c>
      <c r="F28" s="86"/>
      <c r="G28" s="86"/>
      <c r="H28" s="86"/>
      <c r="I28" s="100"/>
      <c r="J28" s="86"/>
      <c r="K28" s="86"/>
      <c r="L28" s="86">
        <v>35</v>
      </c>
    </row>
    <row r="29" spans="1:12" ht="31.5">
      <c r="A29" s="2" t="s">
        <v>21</v>
      </c>
      <c r="B29" s="86">
        <v>4</v>
      </c>
      <c r="C29" s="100"/>
      <c r="D29" s="93"/>
      <c r="E29" s="100"/>
      <c r="F29" s="86"/>
      <c r="G29" s="86">
        <v>4</v>
      </c>
      <c r="H29" s="86">
        <v>1</v>
      </c>
      <c r="I29" s="100">
        <v>1</v>
      </c>
      <c r="J29" s="86">
        <v>15</v>
      </c>
      <c r="K29" s="86"/>
      <c r="L29" s="86">
        <v>16</v>
      </c>
    </row>
    <row r="30" spans="1:12" ht="15.75">
      <c r="A30" s="2" t="s">
        <v>4</v>
      </c>
      <c r="B30" s="86">
        <v>99.5</v>
      </c>
      <c r="C30" s="100">
        <v>100</v>
      </c>
      <c r="D30" s="93">
        <v>100</v>
      </c>
      <c r="E30" s="86">
        <v>99.9</v>
      </c>
      <c r="F30" s="86">
        <v>100</v>
      </c>
      <c r="G30" s="86">
        <v>100</v>
      </c>
      <c r="H30" s="86">
        <v>99.9</v>
      </c>
      <c r="I30" s="100">
        <v>99.9</v>
      </c>
      <c r="J30" s="86">
        <v>100</v>
      </c>
      <c r="K30" s="86">
        <v>100</v>
      </c>
      <c r="L30" s="121">
        <v>100</v>
      </c>
    </row>
    <row r="31" spans="1:12" ht="15.75">
      <c r="A31" s="2" t="s">
        <v>5</v>
      </c>
      <c r="B31" s="12">
        <v>62</v>
      </c>
      <c r="C31" s="96">
        <v>58.2</v>
      </c>
      <c r="D31" s="51">
        <v>66</v>
      </c>
      <c r="E31" s="12">
        <v>50.3</v>
      </c>
      <c r="F31" s="12">
        <v>65.3</v>
      </c>
      <c r="G31" s="12">
        <v>58</v>
      </c>
      <c r="H31" s="12">
        <v>59.7</v>
      </c>
      <c r="I31" s="54">
        <v>66</v>
      </c>
      <c r="J31" s="12">
        <v>65.5</v>
      </c>
      <c r="K31" s="12">
        <v>67</v>
      </c>
      <c r="L31" s="124">
        <v>51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209"/>
  <sheetViews>
    <sheetView tabSelected="1" zoomScale="115" zoomScaleNormal="115" workbookViewId="0" topLeftCell="H1">
      <selection activeCell="AQ188" sqref="AQ188"/>
    </sheetView>
  </sheetViews>
  <sheetFormatPr defaultColWidth="9.00390625" defaultRowHeight="12.75"/>
  <cols>
    <col min="1" max="1" width="2.875" style="163" bestFit="1" customWidth="1"/>
    <col min="2" max="2" width="18.125" style="155" customWidth="1"/>
    <col min="3" max="3" width="5.25390625" style="163" bestFit="1" customWidth="1"/>
    <col min="4" max="5" width="3.75390625" style="163" bestFit="1" customWidth="1"/>
    <col min="6" max="6" width="2.875" style="163" bestFit="1" customWidth="1"/>
    <col min="7" max="7" width="2.75390625" style="163" bestFit="1" customWidth="1"/>
    <col min="8" max="8" width="3.00390625" style="163" bestFit="1" customWidth="1"/>
    <col min="9" max="9" width="3.875" style="163" bestFit="1" customWidth="1"/>
    <col min="10" max="10" width="4.125" style="163" bestFit="1" customWidth="1"/>
    <col min="11" max="11" width="4.125" style="163" customWidth="1"/>
    <col min="12" max="14" width="3.75390625" style="163" bestFit="1" customWidth="1"/>
    <col min="15" max="15" width="3.875" style="163" bestFit="1" customWidth="1"/>
    <col min="16" max="16" width="3.00390625" style="163" bestFit="1" customWidth="1"/>
    <col min="17" max="17" width="4.75390625" style="163" customWidth="1"/>
    <col min="18" max="18" width="4.375" style="163" customWidth="1"/>
    <col min="19" max="19" width="5.125" style="163" bestFit="1" customWidth="1"/>
    <col min="20" max="21" width="3.625" style="163" bestFit="1" customWidth="1"/>
    <col min="22" max="22" width="3.75390625" style="163" bestFit="1" customWidth="1"/>
    <col min="23" max="23" width="2.75390625" style="163" bestFit="1" customWidth="1"/>
    <col min="24" max="24" width="3.00390625" style="163" bestFit="1" customWidth="1"/>
    <col min="25" max="26" width="5.375" style="163" customWidth="1"/>
    <col min="27" max="27" width="5.25390625" style="163" bestFit="1" customWidth="1"/>
    <col min="28" max="28" width="3.375" style="163" bestFit="1" customWidth="1"/>
    <col min="29" max="30" width="3.75390625" style="163" bestFit="1" customWidth="1"/>
    <col min="31" max="31" width="2.75390625" style="163" bestFit="1" customWidth="1"/>
    <col min="32" max="32" width="3.00390625" style="163" bestFit="1" customWidth="1"/>
    <col min="33" max="33" width="3.75390625" style="163" bestFit="1" customWidth="1"/>
    <col min="34" max="34" width="4.75390625" style="163" customWidth="1"/>
    <col min="35" max="35" width="9.25390625" style="163" bestFit="1" customWidth="1"/>
    <col min="36" max="41" width="9.125" style="163" customWidth="1"/>
    <col min="42" max="42" width="11.375" style="163" bestFit="1" customWidth="1"/>
    <col min="43" max="48" width="9.125" style="163" customWidth="1"/>
    <col min="49" max="49" width="9.25390625" style="163" bestFit="1" customWidth="1"/>
    <col min="50" max="50" width="11.375" style="163" bestFit="1" customWidth="1"/>
    <col min="51" max="16384" width="9.125" style="163" customWidth="1"/>
  </cols>
  <sheetData>
    <row r="1" ht="11.25"/>
    <row r="2" spans="1:34" ht="11.25">
      <c r="A2" s="287" t="s">
        <v>230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</row>
    <row r="3" spans="1:34" ht="11.25">
      <c r="A3" s="220"/>
      <c r="B3" s="283" t="s">
        <v>67</v>
      </c>
      <c r="C3" s="283"/>
      <c r="D3" s="288" t="s">
        <v>83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90"/>
    </row>
    <row r="4" spans="1:34" ht="15" customHeight="1">
      <c r="A4" s="245"/>
      <c r="B4" s="284" t="s">
        <v>68</v>
      </c>
      <c r="C4" s="284"/>
      <c r="D4" s="288" t="s">
        <v>84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90"/>
    </row>
    <row r="5" spans="1:58" ht="30.75" customHeight="1">
      <c r="A5" s="272" t="s">
        <v>27</v>
      </c>
      <c r="B5" s="285" t="s">
        <v>64</v>
      </c>
      <c r="C5" s="274" t="s">
        <v>62</v>
      </c>
      <c r="D5" s="275"/>
      <c r="E5" s="275"/>
      <c r="F5" s="275"/>
      <c r="G5" s="275"/>
      <c r="H5" s="275"/>
      <c r="I5" s="275"/>
      <c r="J5" s="276"/>
      <c r="K5" s="274" t="s">
        <v>63</v>
      </c>
      <c r="L5" s="275"/>
      <c r="M5" s="275"/>
      <c r="N5" s="275"/>
      <c r="O5" s="275"/>
      <c r="P5" s="275"/>
      <c r="Q5" s="275"/>
      <c r="R5" s="276"/>
      <c r="S5" s="278" t="s">
        <v>65</v>
      </c>
      <c r="T5" s="279"/>
      <c r="U5" s="279"/>
      <c r="V5" s="279"/>
      <c r="W5" s="279"/>
      <c r="X5" s="279"/>
      <c r="Y5" s="279"/>
      <c r="Z5" s="280"/>
      <c r="AA5" s="277" t="s">
        <v>66</v>
      </c>
      <c r="AB5" s="277"/>
      <c r="AC5" s="277"/>
      <c r="AD5" s="277"/>
      <c r="AE5" s="277"/>
      <c r="AF5" s="277"/>
      <c r="AG5" s="277"/>
      <c r="AH5" s="277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</row>
    <row r="6" spans="1:58" ht="77.25" customHeight="1">
      <c r="A6" s="273"/>
      <c r="B6" s="286"/>
      <c r="C6" s="132" t="s">
        <v>61</v>
      </c>
      <c r="D6" s="129" t="s">
        <v>0</v>
      </c>
      <c r="E6" s="129" t="s">
        <v>1</v>
      </c>
      <c r="F6" s="129" t="s">
        <v>2</v>
      </c>
      <c r="G6" s="129" t="s">
        <v>3</v>
      </c>
      <c r="H6" s="130" t="s">
        <v>21</v>
      </c>
      <c r="I6" s="130" t="s">
        <v>4</v>
      </c>
      <c r="J6" s="133" t="s">
        <v>5</v>
      </c>
      <c r="K6" s="132" t="s">
        <v>61</v>
      </c>
      <c r="L6" s="129" t="s">
        <v>0</v>
      </c>
      <c r="M6" s="129" t="s">
        <v>1</v>
      </c>
      <c r="N6" s="129" t="s">
        <v>2</v>
      </c>
      <c r="O6" s="129" t="s">
        <v>3</v>
      </c>
      <c r="P6" s="130" t="s">
        <v>21</v>
      </c>
      <c r="Q6" s="132" t="s">
        <v>4</v>
      </c>
      <c r="R6" s="132" t="s">
        <v>5</v>
      </c>
      <c r="S6" s="132" t="s">
        <v>61</v>
      </c>
      <c r="T6" s="129" t="s">
        <v>0</v>
      </c>
      <c r="U6" s="129" t="s">
        <v>1</v>
      </c>
      <c r="V6" s="129" t="s">
        <v>2</v>
      </c>
      <c r="W6" s="129" t="s">
        <v>3</v>
      </c>
      <c r="X6" s="130" t="s">
        <v>21</v>
      </c>
      <c r="Y6" s="132" t="s">
        <v>4</v>
      </c>
      <c r="Z6" s="132" t="s">
        <v>5</v>
      </c>
      <c r="AA6" s="132" t="s">
        <v>61</v>
      </c>
      <c r="AB6" s="131" t="s">
        <v>0</v>
      </c>
      <c r="AC6" s="131" t="s">
        <v>1</v>
      </c>
      <c r="AD6" s="131" t="s">
        <v>2</v>
      </c>
      <c r="AE6" s="131" t="s">
        <v>3</v>
      </c>
      <c r="AF6" s="132" t="s">
        <v>21</v>
      </c>
      <c r="AG6" s="132" t="s">
        <v>4</v>
      </c>
      <c r="AH6" s="132" t="s">
        <v>5</v>
      </c>
      <c r="AI6" s="164"/>
      <c r="AJ6" s="165"/>
      <c r="AK6" s="165"/>
      <c r="AL6" s="165"/>
      <c r="AM6" s="165"/>
      <c r="AN6" s="164"/>
      <c r="AO6" s="166"/>
      <c r="AP6" s="166"/>
      <c r="AQ6" s="164"/>
      <c r="AR6" s="165"/>
      <c r="AS6" s="165"/>
      <c r="AT6" s="165"/>
      <c r="AU6" s="165"/>
      <c r="AV6" s="164"/>
      <c r="AW6" s="166"/>
      <c r="AX6" s="166"/>
      <c r="AY6" s="164"/>
      <c r="AZ6" s="165"/>
      <c r="BA6" s="165"/>
      <c r="BB6" s="165"/>
      <c r="BC6" s="165"/>
      <c r="BD6" s="164"/>
      <c r="BE6" s="166"/>
      <c r="BF6" s="166"/>
    </row>
    <row r="7" spans="1:58" ht="11.25">
      <c r="A7" s="151">
        <v>1</v>
      </c>
      <c r="B7" s="156" t="s">
        <v>69</v>
      </c>
      <c r="C7" s="144">
        <v>286</v>
      </c>
      <c r="D7" s="136">
        <v>71</v>
      </c>
      <c r="E7" s="145">
        <v>184</v>
      </c>
      <c r="F7" s="136">
        <v>31</v>
      </c>
      <c r="G7" s="136"/>
      <c r="H7" s="136"/>
      <c r="I7" s="135" t="s">
        <v>165</v>
      </c>
      <c r="J7" s="136">
        <v>90</v>
      </c>
      <c r="K7" s="220"/>
      <c r="L7" s="167"/>
      <c r="M7" s="136"/>
      <c r="N7" s="136"/>
      <c r="O7" s="136"/>
      <c r="P7" s="136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</row>
    <row r="8" spans="1:58" ht="11.25">
      <c r="A8" s="151">
        <v>2</v>
      </c>
      <c r="B8" s="156" t="s">
        <v>79</v>
      </c>
      <c r="C8" s="144">
        <v>286</v>
      </c>
      <c r="D8" s="136">
        <v>73</v>
      </c>
      <c r="E8" s="145">
        <v>172</v>
      </c>
      <c r="F8" s="136">
        <v>41</v>
      </c>
      <c r="G8" s="136"/>
      <c r="H8" s="136"/>
      <c r="I8" s="137" t="s">
        <v>165</v>
      </c>
      <c r="J8" s="136">
        <v>86</v>
      </c>
      <c r="K8" s="220"/>
      <c r="L8" s="167"/>
      <c r="M8" s="136"/>
      <c r="N8" s="136"/>
      <c r="O8" s="136"/>
      <c r="P8" s="136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39"/>
      <c r="AC8" s="139"/>
      <c r="AD8" s="139"/>
      <c r="AE8" s="151"/>
      <c r="AF8" s="151"/>
      <c r="AG8" s="151"/>
      <c r="AH8" s="151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</row>
    <row r="9" spans="1:58" ht="11.25">
      <c r="A9" s="151">
        <v>3</v>
      </c>
      <c r="B9" s="156" t="s">
        <v>70</v>
      </c>
      <c r="C9" s="144">
        <v>286</v>
      </c>
      <c r="D9" s="137" t="s">
        <v>166</v>
      </c>
      <c r="E9" s="145">
        <v>140</v>
      </c>
      <c r="F9" s="136">
        <v>15</v>
      </c>
      <c r="G9" s="136"/>
      <c r="H9" s="136"/>
      <c r="I9" s="251">
        <v>100</v>
      </c>
      <c r="J9" s="136">
        <v>96</v>
      </c>
      <c r="K9" s="220"/>
      <c r="L9" s="167"/>
      <c r="M9" s="136"/>
      <c r="N9" s="136"/>
      <c r="O9" s="136"/>
      <c r="P9" s="136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</row>
    <row r="10" spans="1:58" ht="11.25">
      <c r="A10" s="151">
        <v>4</v>
      </c>
      <c r="B10" s="156" t="s">
        <v>71</v>
      </c>
      <c r="C10" s="144">
        <v>286</v>
      </c>
      <c r="D10" s="136">
        <v>59</v>
      </c>
      <c r="E10" s="145">
        <v>184</v>
      </c>
      <c r="F10" s="136">
        <v>43</v>
      </c>
      <c r="G10" s="136"/>
      <c r="H10" s="136"/>
      <c r="I10" s="135" t="s">
        <v>165</v>
      </c>
      <c r="J10" s="136">
        <v>85</v>
      </c>
      <c r="K10" s="220"/>
      <c r="L10" s="167"/>
      <c r="M10" s="136"/>
      <c r="N10" s="136"/>
      <c r="O10" s="136"/>
      <c r="P10" s="136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9"/>
      <c r="BA10" s="169"/>
      <c r="BB10" s="169"/>
      <c r="BC10" s="169"/>
      <c r="BD10" s="169"/>
      <c r="BE10" s="168"/>
      <c r="BF10" s="168"/>
    </row>
    <row r="11" spans="1:58" s="253" customFormat="1" ht="11.25">
      <c r="A11" s="139">
        <v>5</v>
      </c>
      <c r="B11" s="156" t="s">
        <v>72</v>
      </c>
      <c r="C11" s="144">
        <v>286</v>
      </c>
      <c r="D11" s="136">
        <v>45</v>
      </c>
      <c r="E11" s="145">
        <v>183</v>
      </c>
      <c r="F11" s="136">
        <v>58</v>
      </c>
      <c r="G11" s="136"/>
      <c r="H11" s="136"/>
      <c r="I11" s="137" t="s">
        <v>165</v>
      </c>
      <c r="J11" s="136">
        <v>80</v>
      </c>
      <c r="K11" s="252"/>
      <c r="L11" s="167"/>
      <c r="M11" s="136"/>
      <c r="N11" s="136"/>
      <c r="O11" s="136"/>
      <c r="P11" s="136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</row>
    <row r="12" spans="1:58" ht="11.25">
      <c r="A12" s="151">
        <v>6</v>
      </c>
      <c r="B12" s="156" t="s">
        <v>80</v>
      </c>
      <c r="C12" s="144">
        <v>286</v>
      </c>
      <c r="D12" s="136">
        <v>61</v>
      </c>
      <c r="E12" s="145">
        <v>200</v>
      </c>
      <c r="F12" s="136">
        <v>25</v>
      </c>
      <c r="G12" s="136"/>
      <c r="H12" s="136"/>
      <c r="I12" s="137" t="s">
        <v>165</v>
      </c>
      <c r="J12" s="136">
        <v>91</v>
      </c>
      <c r="K12" s="220"/>
      <c r="L12" s="167"/>
      <c r="M12" s="136"/>
      <c r="N12" s="136"/>
      <c r="O12" s="136"/>
      <c r="P12" s="136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</row>
    <row r="13" spans="1:58" ht="14.25" customHeight="1">
      <c r="A13" s="151">
        <v>7</v>
      </c>
      <c r="B13" s="156" t="s">
        <v>73</v>
      </c>
      <c r="C13" s="144">
        <v>218</v>
      </c>
      <c r="D13" s="136">
        <v>61</v>
      </c>
      <c r="E13" s="145">
        <v>146</v>
      </c>
      <c r="F13" s="136">
        <v>11</v>
      </c>
      <c r="G13" s="136"/>
      <c r="H13" s="136"/>
      <c r="I13" s="135" t="s">
        <v>165</v>
      </c>
      <c r="J13" s="136">
        <v>95</v>
      </c>
      <c r="K13" s="220"/>
      <c r="L13" s="170"/>
      <c r="M13" s="136"/>
      <c r="N13" s="136"/>
      <c r="O13" s="136"/>
      <c r="P13" s="17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</row>
    <row r="14" spans="1:58" ht="11.25">
      <c r="A14" s="151">
        <v>8</v>
      </c>
      <c r="B14" s="156" t="s">
        <v>74</v>
      </c>
      <c r="C14" s="136">
        <v>286</v>
      </c>
      <c r="D14" s="136">
        <v>53</v>
      </c>
      <c r="E14" s="147">
        <v>207</v>
      </c>
      <c r="F14" s="134">
        <v>26</v>
      </c>
      <c r="G14" s="134"/>
      <c r="H14" s="134"/>
      <c r="I14" s="138" t="s">
        <v>165</v>
      </c>
      <c r="J14" s="139">
        <v>91</v>
      </c>
      <c r="K14" s="220"/>
      <c r="L14" s="146"/>
      <c r="M14" s="134"/>
      <c r="N14" s="134"/>
      <c r="O14" s="134"/>
      <c r="P14" s="172"/>
      <c r="Q14" s="151"/>
      <c r="R14" s="151"/>
      <c r="S14" s="139"/>
      <c r="T14" s="173"/>
      <c r="U14" s="151"/>
      <c r="V14" s="151"/>
      <c r="W14" s="151"/>
      <c r="X14" s="151"/>
      <c r="Y14" s="151"/>
      <c r="Z14" s="151"/>
      <c r="AA14" s="139"/>
      <c r="AB14" s="151"/>
      <c r="AC14" s="151"/>
      <c r="AD14" s="151"/>
      <c r="AE14" s="151"/>
      <c r="AF14" s="151"/>
      <c r="AG14" s="151"/>
      <c r="AH14" s="151"/>
      <c r="AI14" s="169"/>
      <c r="AJ14" s="168"/>
      <c r="AK14" s="168"/>
      <c r="AL14" s="168"/>
      <c r="AM14" s="168"/>
      <c r="AN14" s="168"/>
      <c r="AO14" s="168"/>
      <c r="AP14" s="168"/>
      <c r="AQ14" s="169"/>
      <c r="AR14" s="168"/>
      <c r="AS14" s="168"/>
      <c r="AT14" s="168"/>
      <c r="AU14" s="168"/>
      <c r="AV14" s="168"/>
      <c r="AW14" s="168"/>
      <c r="AX14" s="168"/>
      <c r="AY14" s="169"/>
      <c r="AZ14" s="168"/>
      <c r="BA14" s="168"/>
      <c r="BB14" s="168"/>
      <c r="BC14" s="168"/>
      <c r="BD14" s="168"/>
      <c r="BE14" s="168"/>
      <c r="BF14" s="168"/>
    </row>
    <row r="15" spans="1:58" ht="11.25">
      <c r="A15" s="151">
        <v>9</v>
      </c>
      <c r="B15" s="227" t="s">
        <v>81</v>
      </c>
      <c r="C15" s="144">
        <v>286</v>
      </c>
      <c r="D15" s="148" t="s">
        <v>166</v>
      </c>
      <c r="E15" s="149">
        <v>155</v>
      </c>
      <c r="F15" s="134"/>
      <c r="G15" s="134"/>
      <c r="H15" s="134"/>
      <c r="I15" s="138" t="s">
        <v>165</v>
      </c>
      <c r="J15" s="134">
        <v>100</v>
      </c>
      <c r="K15" s="220"/>
      <c r="L15" s="146"/>
      <c r="M15" s="134"/>
      <c r="N15" s="134"/>
      <c r="O15" s="134"/>
      <c r="P15" s="172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68"/>
      <c r="AJ15" s="169"/>
      <c r="AK15" s="169"/>
      <c r="AL15" s="169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</row>
    <row r="16" spans="1:58" ht="11.25">
      <c r="A16" s="151">
        <v>10</v>
      </c>
      <c r="B16" s="156" t="s">
        <v>75</v>
      </c>
      <c r="C16" s="144">
        <v>286</v>
      </c>
      <c r="D16" s="134">
        <v>67</v>
      </c>
      <c r="E16" s="149">
        <v>195</v>
      </c>
      <c r="F16" s="134">
        <v>24</v>
      </c>
      <c r="G16" s="134"/>
      <c r="H16" s="134"/>
      <c r="I16" s="138" t="s">
        <v>165</v>
      </c>
      <c r="J16" s="134">
        <v>92</v>
      </c>
      <c r="K16" s="220"/>
      <c r="L16" s="146"/>
      <c r="M16" s="134"/>
      <c r="N16" s="134"/>
      <c r="O16" s="134"/>
      <c r="P16" s="141"/>
      <c r="Q16" s="145"/>
      <c r="R16" s="145"/>
      <c r="S16" s="139"/>
      <c r="T16" s="139"/>
      <c r="U16" s="139"/>
      <c r="V16" s="139"/>
      <c r="W16" s="139"/>
      <c r="X16" s="139"/>
      <c r="Y16" s="145"/>
      <c r="Z16" s="145"/>
      <c r="AA16" s="139"/>
      <c r="AB16" s="139"/>
      <c r="AC16" s="139"/>
      <c r="AD16" s="139"/>
      <c r="AE16" s="139"/>
      <c r="AF16" s="139"/>
      <c r="AG16" s="145"/>
      <c r="AH16" s="145"/>
      <c r="AI16" s="169"/>
      <c r="AJ16" s="169"/>
      <c r="AK16" s="169"/>
      <c r="AL16" s="169"/>
      <c r="AM16" s="169"/>
      <c r="AN16" s="169"/>
      <c r="AO16" s="174"/>
      <c r="AP16" s="174"/>
      <c r="AQ16" s="169"/>
      <c r="AR16" s="169"/>
      <c r="AS16" s="169"/>
      <c r="AT16" s="169"/>
      <c r="AU16" s="169"/>
      <c r="AV16" s="169"/>
      <c r="AW16" s="174"/>
      <c r="AX16" s="174"/>
      <c r="AY16" s="169"/>
      <c r="AZ16" s="169"/>
      <c r="BA16" s="169"/>
      <c r="BB16" s="169"/>
      <c r="BC16" s="169"/>
      <c r="BD16" s="169"/>
      <c r="BE16" s="174"/>
      <c r="BF16" s="174"/>
    </row>
    <row r="17" spans="1:58" ht="11.25">
      <c r="A17" s="151">
        <v>11</v>
      </c>
      <c r="B17" s="156" t="s">
        <v>76</v>
      </c>
      <c r="C17" s="144">
        <v>218</v>
      </c>
      <c r="D17" s="134">
        <v>44</v>
      </c>
      <c r="E17" s="149">
        <v>150</v>
      </c>
      <c r="F17" s="134">
        <v>24</v>
      </c>
      <c r="G17" s="134"/>
      <c r="H17" s="134"/>
      <c r="I17" s="135" t="s">
        <v>165</v>
      </c>
      <c r="J17" s="139">
        <v>89</v>
      </c>
      <c r="K17" s="220"/>
      <c r="L17" s="167"/>
      <c r="M17" s="139"/>
      <c r="N17" s="139"/>
      <c r="O17" s="139"/>
      <c r="P17" s="139"/>
      <c r="Q17" s="175"/>
      <c r="R17" s="175"/>
      <c r="S17" s="139"/>
      <c r="T17" s="139"/>
      <c r="U17" s="139"/>
      <c r="V17" s="139"/>
      <c r="W17" s="139"/>
      <c r="X17" s="139"/>
      <c r="Y17" s="175"/>
      <c r="Z17" s="175"/>
      <c r="AA17" s="139"/>
      <c r="AB17" s="139"/>
      <c r="AC17" s="139"/>
      <c r="AD17" s="139"/>
      <c r="AE17" s="139"/>
      <c r="AF17" s="139"/>
      <c r="AG17" s="176"/>
      <c r="AH17" s="176"/>
      <c r="AI17" s="169"/>
      <c r="AJ17" s="169"/>
      <c r="AK17" s="169"/>
      <c r="AL17" s="169"/>
      <c r="AM17" s="169"/>
      <c r="AN17" s="169"/>
      <c r="AO17" s="177"/>
      <c r="AP17" s="177"/>
      <c r="AQ17" s="169"/>
      <c r="AR17" s="169"/>
      <c r="AS17" s="169"/>
      <c r="AT17" s="169"/>
      <c r="AU17" s="169"/>
      <c r="AV17" s="169"/>
      <c r="AW17" s="177"/>
      <c r="AX17" s="177"/>
      <c r="AY17" s="169"/>
      <c r="AZ17" s="169"/>
      <c r="BA17" s="169"/>
      <c r="BB17" s="169"/>
      <c r="BC17" s="169"/>
      <c r="BD17" s="169"/>
      <c r="BE17" s="177"/>
      <c r="BF17" s="177"/>
    </row>
    <row r="18" spans="1:58" ht="11.25">
      <c r="A18" s="151">
        <v>12</v>
      </c>
      <c r="B18" s="157" t="s">
        <v>77</v>
      </c>
      <c r="C18" s="144">
        <v>286</v>
      </c>
      <c r="D18" s="137" t="s">
        <v>167</v>
      </c>
      <c r="E18" s="145">
        <v>133</v>
      </c>
      <c r="F18" s="136">
        <v>6</v>
      </c>
      <c r="G18" s="136"/>
      <c r="H18" s="136"/>
      <c r="I18" s="135" t="s">
        <v>165</v>
      </c>
      <c r="J18" s="136">
        <v>98</v>
      </c>
      <c r="K18" s="220"/>
      <c r="L18" s="170"/>
      <c r="M18" s="136"/>
      <c r="N18" s="136"/>
      <c r="O18" s="136"/>
      <c r="P18" s="136"/>
      <c r="Q18" s="178"/>
      <c r="R18" s="178"/>
      <c r="S18" s="136"/>
      <c r="T18" s="136"/>
      <c r="U18" s="136"/>
      <c r="V18" s="136"/>
      <c r="W18" s="136"/>
      <c r="X18" s="136"/>
      <c r="Y18" s="178"/>
      <c r="Z18" s="178"/>
      <c r="AA18" s="136"/>
      <c r="AB18" s="136"/>
      <c r="AC18" s="136"/>
      <c r="AD18" s="136"/>
      <c r="AE18" s="136"/>
      <c r="AF18" s="136"/>
      <c r="AG18" s="178"/>
      <c r="AH18" s="178"/>
      <c r="AI18" s="179"/>
      <c r="AJ18" s="179"/>
      <c r="AK18" s="179"/>
      <c r="AL18" s="179"/>
      <c r="AM18" s="179"/>
      <c r="AN18" s="179"/>
      <c r="AO18" s="180"/>
      <c r="AP18" s="180"/>
      <c r="AQ18" s="179"/>
      <c r="AR18" s="179"/>
      <c r="AS18" s="179"/>
      <c r="AT18" s="179"/>
      <c r="AU18" s="179"/>
      <c r="AV18" s="179"/>
      <c r="AW18" s="180"/>
      <c r="AX18" s="180"/>
      <c r="AY18" s="179"/>
      <c r="AZ18" s="179"/>
      <c r="BA18" s="179"/>
      <c r="BB18" s="179"/>
      <c r="BC18" s="179"/>
      <c r="BD18" s="179"/>
      <c r="BE18" s="180"/>
      <c r="BF18" s="180"/>
    </row>
    <row r="19" spans="1:58" ht="22.5">
      <c r="A19" s="151">
        <v>13</v>
      </c>
      <c r="B19" s="158" t="s">
        <v>82</v>
      </c>
      <c r="C19" s="144">
        <v>286</v>
      </c>
      <c r="D19" s="134">
        <v>31</v>
      </c>
      <c r="E19" s="149">
        <v>201</v>
      </c>
      <c r="F19" s="141">
        <v>54</v>
      </c>
      <c r="G19" s="141"/>
      <c r="H19" s="141"/>
      <c r="I19" s="140" t="s">
        <v>165</v>
      </c>
      <c r="J19" s="141">
        <v>81</v>
      </c>
      <c r="K19" s="220"/>
      <c r="L19" s="181"/>
      <c r="M19" s="141"/>
      <c r="N19" s="141"/>
      <c r="O19" s="141"/>
      <c r="P19" s="141"/>
      <c r="Q19" s="182"/>
      <c r="R19" s="182"/>
      <c r="S19" s="151"/>
      <c r="T19" s="151"/>
      <c r="U19" s="151"/>
      <c r="V19" s="151"/>
      <c r="W19" s="151"/>
      <c r="X19" s="151"/>
      <c r="Y19" s="183"/>
      <c r="Z19" s="183"/>
      <c r="AA19" s="184"/>
      <c r="AB19" s="139"/>
      <c r="AC19" s="139"/>
      <c r="AD19" s="139"/>
      <c r="AE19" s="139"/>
      <c r="AF19" s="139"/>
      <c r="AG19" s="185"/>
      <c r="AH19" s="185"/>
      <c r="AI19" s="168"/>
      <c r="AJ19" s="168"/>
      <c r="AK19" s="168"/>
      <c r="AL19" s="168"/>
      <c r="AM19" s="168"/>
      <c r="AN19" s="168"/>
      <c r="AO19" s="186"/>
      <c r="AP19" s="186"/>
      <c r="AQ19" s="168"/>
      <c r="AR19" s="168"/>
      <c r="AS19" s="168"/>
      <c r="AT19" s="168"/>
      <c r="AU19" s="168"/>
      <c r="AV19" s="168"/>
      <c r="AW19" s="186"/>
      <c r="AX19" s="186"/>
      <c r="AY19" s="168"/>
      <c r="AZ19" s="168"/>
      <c r="BA19" s="168"/>
      <c r="BB19" s="168"/>
      <c r="BC19" s="168"/>
      <c r="BD19" s="168"/>
      <c r="BE19" s="186"/>
      <c r="BF19" s="186"/>
    </row>
    <row r="20" spans="1:58" ht="11.25">
      <c r="A20" s="151">
        <v>14</v>
      </c>
      <c r="B20" s="158" t="s">
        <v>78</v>
      </c>
      <c r="C20" s="144">
        <v>286</v>
      </c>
      <c r="D20" s="134">
        <v>37</v>
      </c>
      <c r="E20" s="149">
        <v>188</v>
      </c>
      <c r="F20" s="134">
        <v>61</v>
      </c>
      <c r="G20" s="134"/>
      <c r="H20" s="134"/>
      <c r="I20" s="142" t="s">
        <v>165</v>
      </c>
      <c r="J20" s="141">
        <v>79</v>
      </c>
      <c r="K20" s="220"/>
      <c r="L20" s="181"/>
      <c r="M20" s="141"/>
      <c r="N20" s="141"/>
      <c r="O20" s="141"/>
      <c r="P20" s="141"/>
      <c r="Q20" s="182"/>
      <c r="R20" s="182"/>
      <c r="S20" s="151"/>
      <c r="T20" s="151"/>
      <c r="U20" s="151"/>
      <c r="V20" s="151"/>
      <c r="W20" s="151"/>
      <c r="X20" s="151"/>
      <c r="Y20" s="183"/>
      <c r="Z20" s="183"/>
      <c r="AA20" s="184"/>
      <c r="AB20" s="139"/>
      <c r="AC20" s="139"/>
      <c r="AD20" s="139"/>
      <c r="AE20" s="139"/>
      <c r="AF20" s="139"/>
      <c r="AG20" s="185"/>
      <c r="AH20" s="185"/>
      <c r="AI20" s="168"/>
      <c r="AJ20" s="168"/>
      <c r="AK20" s="168"/>
      <c r="AL20" s="168"/>
      <c r="AM20" s="168"/>
      <c r="AN20" s="168"/>
      <c r="AO20" s="186"/>
      <c r="AP20" s="186"/>
      <c r="AQ20" s="168"/>
      <c r="AR20" s="168"/>
      <c r="AS20" s="168"/>
      <c r="AT20" s="168"/>
      <c r="AU20" s="168"/>
      <c r="AV20" s="168"/>
      <c r="AW20" s="186"/>
      <c r="AX20" s="186"/>
      <c r="AY20" s="168"/>
      <c r="AZ20" s="168"/>
      <c r="BA20" s="168"/>
      <c r="BB20" s="168"/>
      <c r="BC20" s="168"/>
      <c r="BD20" s="168"/>
      <c r="BE20" s="186"/>
      <c r="BF20" s="186"/>
    </row>
    <row r="21" spans="1:58" ht="11.25">
      <c r="A21" s="151">
        <v>15</v>
      </c>
      <c r="B21" s="158" t="s">
        <v>168</v>
      </c>
      <c r="C21" s="144">
        <v>68</v>
      </c>
      <c r="D21" s="134">
        <v>14</v>
      </c>
      <c r="E21" s="150">
        <v>25</v>
      </c>
      <c r="F21" s="134">
        <v>29</v>
      </c>
      <c r="G21" s="134"/>
      <c r="H21" s="134"/>
      <c r="I21" s="142" t="s">
        <v>165</v>
      </c>
      <c r="J21" s="141">
        <v>57</v>
      </c>
      <c r="K21" s="220"/>
      <c r="L21" s="181"/>
      <c r="M21" s="141"/>
      <c r="N21" s="141"/>
      <c r="O21" s="141"/>
      <c r="P21" s="141"/>
      <c r="Q21" s="182"/>
      <c r="R21" s="182"/>
      <c r="S21" s="151"/>
      <c r="T21" s="151"/>
      <c r="U21" s="151"/>
      <c r="V21" s="151"/>
      <c r="W21" s="151"/>
      <c r="X21" s="151"/>
      <c r="Y21" s="183"/>
      <c r="Z21" s="183"/>
      <c r="AA21" s="184"/>
      <c r="AB21" s="139"/>
      <c r="AC21" s="139"/>
      <c r="AD21" s="139"/>
      <c r="AE21" s="139"/>
      <c r="AF21" s="139"/>
      <c r="AG21" s="185"/>
      <c r="AH21" s="185"/>
      <c r="AI21" s="168"/>
      <c r="AJ21" s="168"/>
      <c r="AK21" s="168"/>
      <c r="AL21" s="168"/>
      <c r="AM21" s="168"/>
      <c r="AN21" s="168"/>
      <c r="AO21" s="186"/>
      <c r="AP21" s="186"/>
      <c r="AQ21" s="168"/>
      <c r="AR21" s="168"/>
      <c r="AS21" s="168"/>
      <c r="AT21" s="168"/>
      <c r="AU21" s="168"/>
      <c r="AV21" s="168"/>
      <c r="AW21" s="186"/>
      <c r="AX21" s="186"/>
      <c r="AY21" s="168"/>
      <c r="AZ21" s="168"/>
      <c r="BA21" s="168"/>
      <c r="BB21" s="168"/>
      <c r="BC21" s="168"/>
      <c r="BD21" s="168"/>
      <c r="BE21" s="186"/>
      <c r="BF21" s="186"/>
    </row>
    <row r="22" spans="1:58" ht="11.25">
      <c r="A22" s="151">
        <v>16</v>
      </c>
      <c r="B22" s="157" t="s">
        <v>169</v>
      </c>
      <c r="C22" s="144">
        <v>68</v>
      </c>
      <c r="D22" s="151">
        <v>15</v>
      </c>
      <c r="E22" s="151">
        <v>44</v>
      </c>
      <c r="F22" s="151">
        <v>9</v>
      </c>
      <c r="G22" s="151"/>
      <c r="H22" s="151"/>
      <c r="I22" s="142" t="s">
        <v>165</v>
      </c>
      <c r="J22" s="143">
        <v>87</v>
      </c>
      <c r="K22" s="220"/>
      <c r="L22" s="167"/>
      <c r="M22" s="139"/>
      <c r="N22" s="139"/>
      <c r="O22" s="139"/>
      <c r="P22" s="139"/>
      <c r="Q22" s="187"/>
      <c r="R22" s="187"/>
      <c r="S22" s="139"/>
      <c r="T22" s="139"/>
      <c r="U22" s="139"/>
      <c r="V22" s="139"/>
      <c r="W22" s="139"/>
      <c r="X22" s="139"/>
      <c r="Y22" s="145"/>
      <c r="Z22" s="145"/>
      <c r="AA22" s="139"/>
      <c r="AB22" s="139"/>
      <c r="AC22" s="139"/>
      <c r="AD22" s="139"/>
      <c r="AE22" s="139"/>
      <c r="AF22" s="139"/>
      <c r="AG22" s="145"/>
      <c r="AH22" s="145"/>
      <c r="AI22" s="169"/>
      <c r="AJ22" s="169"/>
      <c r="AK22" s="169"/>
      <c r="AL22" s="169"/>
      <c r="AM22" s="169"/>
      <c r="AN22" s="169"/>
      <c r="AO22" s="174"/>
      <c r="AP22" s="174"/>
      <c r="AQ22" s="169"/>
      <c r="AR22" s="169"/>
      <c r="AS22" s="169"/>
      <c r="AT22" s="169"/>
      <c r="AU22" s="169"/>
      <c r="AV22" s="169"/>
      <c r="AW22" s="174"/>
      <c r="AX22" s="174"/>
      <c r="AY22" s="169"/>
      <c r="AZ22" s="169"/>
      <c r="BA22" s="169"/>
      <c r="BB22" s="169"/>
      <c r="BC22" s="169"/>
      <c r="BD22" s="169"/>
      <c r="BE22" s="174"/>
      <c r="BF22" s="174"/>
    </row>
    <row r="23" spans="1:58" ht="11.25">
      <c r="A23" s="151"/>
      <c r="B23" s="157"/>
      <c r="C23" s="136"/>
      <c r="D23" s="151"/>
      <c r="E23" s="151"/>
      <c r="F23" s="151"/>
      <c r="G23" s="151"/>
      <c r="H23" s="151"/>
      <c r="I23" s="152">
        <v>100</v>
      </c>
      <c r="J23" s="226">
        <f>SUM(J7:J22)/16</f>
        <v>87.3125</v>
      </c>
      <c r="K23" s="143"/>
      <c r="L23" s="139"/>
      <c r="M23" s="139"/>
      <c r="N23" s="139"/>
      <c r="O23" s="139"/>
      <c r="P23" s="139"/>
      <c r="Q23" s="187"/>
      <c r="R23" s="187"/>
      <c r="S23" s="139"/>
      <c r="T23" s="139"/>
      <c r="U23" s="139"/>
      <c r="V23" s="139"/>
      <c r="W23" s="139"/>
      <c r="X23" s="139"/>
      <c r="Y23" s="147"/>
      <c r="Z23" s="147"/>
      <c r="AA23" s="139"/>
      <c r="AB23" s="139"/>
      <c r="AC23" s="139"/>
      <c r="AD23" s="139"/>
      <c r="AE23" s="139"/>
      <c r="AF23" s="139"/>
      <c r="AG23" s="145"/>
      <c r="AH23" s="145"/>
      <c r="AI23" s="169"/>
      <c r="AJ23" s="169"/>
      <c r="AK23" s="169"/>
      <c r="AL23" s="169"/>
      <c r="AM23" s="169"/>
      <c r="AN23" s="169"/>
      <c r="AO23" s="174"/>
      <c r="AP23" s="174"/>
      <c r="AQ23" s="169"/>
      <c r="AR23" s="169"/>
      <c r="AS23" s="169"/>
      <c r="AT23" s="169"/>
      <c r="AU23" s="169"/>
      <c r="AV23" s="169"/>
      <c r="AW23" s="174"/>
      <c r="AX23" s="174"/>
      <c r="AY23" s="169"/>
      <c r="AZ23" s="169"/>
      <c r="BA23" s="169"/>
      <c r="BB23" s="169"/>
      <c r="BC23" s="169"/>
      <c r="BD23" s="169"/>
      <c r="BE23" s="174"/>
      <c r="BF23" s="174"/>
    </row>
    <row r="24" spans="1:58" ht="11.25">
      <c r="A24" s="151"/>
      <c r="B24" s="158"/>
      <c r="C24" s="274" t="s">
        <v>116</v>
      </c>
      <c r="D24" s="281"/>
      <c r="E24" s="281"/>
      <c r="F24" s="281"/>
      <c r="G24" s="281"/>
      <c r="H24" s="281"/>
      <c r="I24" s="281"/>
      <c r="J24" s="282"/>
      <c r="K24" s="143"/>
      <c r="L24" s="139"/>
      <c r="M24" s="139"/>
      <c r="N24" s="139"/>
      <c r="O24" s="139"/>
      <c r="P24" s="139"/>
      <c r="Q24" s="187"/>
      <c r="R24" s="187"/>
      <c r="S24" s="139"/>
      <c r="T24" s="139"/>
      <c r="U24" s="139"/>
      <c r="V24" s="139"/>
      <c r="W24" s="139"/>
      <c r="X24" s="139"/>
      <c r="Y24" s="175"/>
      <c r="Z24" s="175"/>
      <c r="AA24" s="139"/>
      <c r="AB24" s="139"/>
      <c r="AC24" s="139"/>
      <c r="AD24" s="139"/>
      <c r="AE24" s="139"/>
      <c r="AF24" s="139"/>
      <c r="AG24" s="176"/>
      <c r="AH24" s="176"/>
      <c r="AI24" s="188"/>
      <c r="AJ24" s="169"/>
      <c r="AK24" s="169"/>
      <c r="AL24" s="169"/>
      <c r="AM24" s="169"/>
      <c r="AN24" s="169"/>
      <c r="AO24" s="177"/>
      <c r="AP24" s="177"/>
      <c r="AQ24" s="188"/>
      <c r="AR24" s="169"/>
      <c r="AS24" s="169"/>
      <c r="AT24" s="169"/>
      <c r="AU24" s="169"/>
      <c r="AV24" s="169"/>
      <c r="AW24" s="177"/>
      <c r="AX24" s="177"/>
      <c r="AY24" s="188"/>
      <c r="AZ24" s="169"/>
      <c r="BA24" s="169"/>
      <c r="BB24" s="169"/>
      <c r="BC24" s="169"/>
      <c r="BD24" s="169"/>
      <c r="BE24" s="177"/>
      <c r="BF24" s="177"/>
    </row>
    <row r="25" spans="1:58" ht="11.25">
      <c r="A25" s="230">
        <v>1</v>
      </c>
      <c r="B25" s="228" t="s">
        <v>85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89"/>
      <c r="R25" s="183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</row>
    <row r="26" spans="1:58" ht="11.25">
      <c r="A26" s="230">
        <v>2</v>
      </c>
      <c r="B26" s="229" t="s">
        <v>78</v>
      </c>
      <c r="C26" s="190"/>
      <c r="D26" s="134"/>
      <c r="E26" s="191"/>
      <c r="F26" s="134"/>
      <c r="G26" s="134"/>
      <c r="H26" s="134"/>
      <c r="I26" s="187"/>
      <c r="J26" s="187"/>
      <c r="K26" s="151"/>
      <c r="L26" s="139"/>
      <c r="M26" s="139"/>
      <c r="N26" s="139"/>
      <c r="O26" s="139"/>
      <c r="P26" s="139"/>
      <c r="Q26" s="189"/>
      <c r="R26" s="192"/>
      <c r="S26" s="143"/>
      <c r="T26" s="139"/>
      <c r="U26" s="139"/>
      <c r="V26" s="139"/>
      <c r="W26" s="139"/>
      <c r="X26" s="139"/>
      <c r="Y26" s="187"/>
      <c r="Z26" s="187"/>
      <c r="AA26" s="143"/>
      <c r="AB26" s="139"/>
      <c r="AC26" s="139"/>
      <c r="AD26" s="139"/>
      <c r="AE26" s="139"/>
      <c r="AF26" s="139"/>
      <c r="AG26" s="193"/>
      <c r="AH26" s="193"/>
      <c r="AI26" s="188"/>
      <c r="AJ26" s="169"/>
      <c r="AK26" s="169"/>
      <c r="AL26" s="169"/>
      <c r="AM26" s="169"/>
      <c r="AN26" s="169"/>
      <c r="AO26" s="194"/>
      <c r="AP26" s="194"/>
      <c r="AQ26" s="188"/>
      <c r="AR26" s="169"/>
      <c r="AS26" s="169"/>
      <c r="AT26" s="169"/>
      <c r="AU26" s="169"/>
      <c r="AV26" s="169"/>
      <c r="AW26" s="194"/>
      <c r="AX26" s="194"/>
      <c r="AY26" s="188"/>
      <c r="AZ26" s="169"/>
      <c r="BA26" s="169"/>
      <c r="BB26" s="169"/>
      <c r="BC26" s="169"/>
      <c r="BD26" s="169"/>
      <c r="BE26" s="194"/>
      <c r="BF26" s="194"/>
    </row>
    <row r="27" spans="1:58" ht="11.25">
      <c r="A27" s="230">
        <v>3</v>
      </c>
      <c r="B27" s="159" t="s">
        <v>77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89"/>
      <c r="R27" s="151"/>
      <c r="S27" s="151"/>
      <c r="T27" s="139"/>
      <c r="U27" s="139"/>
      <c r="V27" s="139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</row>
    <row r="28" spans="1:58" ht="17.25" customHeight="1">
      <c r="A28" s="230">
        <v>4</v>
      </c>
      <c r="B28" s="230" t="s">
        <v>86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89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</row>
    <row r="29" spans="1:34" ht="11.25">
      <c r="A29" s="231">
        <v>5</v>
      </c>
      <c r="B29" s="231" t="s">
        <v>87</v>
      </c>
      <c r="C29" s="220"/>
      <c r="D29" s="220"/>
      <c r="E29" s="220"/>
      <c r="F29" s="220"/>
      <c r="G29" s="220"/>
      <c r="H29" s="220"/>
      <c r="I29" s="220"/>
      <c r="J29" s="220"/>
      <c r="K29" s="151"/>
      <c r="L29" s="195"/>
      <c r="M29" s="195"/>
      <c r="N29" s="195"/>
      <c r="O29" s="195"/>
      <c r="P29" s="195"/>
      <c r="Q29" s="189"/>
      <c r="R29" s="195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</row>
    <row r="30" spans="1:34" ht="11.25">
      <c r="A30" s="231">
        <v>6</v>
      </c>
      <c r="B30" s="230" t="s">
        <v>88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95"/>
      <c r="M30" s="195"/>
      <c r="N30" s="195"/>
      <c r="O30" s="195"/>
      <c r="P30" s="195"/>
      <c r="Q30" s="189"/>
      <c r="R30" s="196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</row>
    <row r="31" spans="1:34" ht="30" customHeight="1">
      <c r="A31" s="231">
        <v>7</v>
      </c>
      <c r="B31" s="161" t="s">
        <v>89</v>
      </c>
      <c r="C31" s="220"/>
      <c r="D31" s="220"/>
      <c r="E31" s="220"/>
      <c r="F31" s="220"/>
      <c r="G31" s="220"/>
      <c r="H31" s="220"/>
      <c r="I31" s="220"/>
      <c r="J31" s="220"/>
      <c r="K31" s="151"/>
      <c r="L31" s="195"/>
      <c r="M31" s="195"/>
      <c r="N31" s="195"/>
      <c r="O31" s="195"/>
      <c r="P31" s="195"/>
      <c r="Q31" s="189"/>
      <c r="R31" s="195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</row>
    <row r="32" spans="1:42" ht="21.75" customHeight="1">
      <c r="A32" s="232">
        <v>8</v>
      </c>
      <c r="B32" s="232" t="s">
        <v>90</v>
      </c>
      <c r="C32" s="197"/>
      <c r="D32" s="197"/>
      <c r="E32" s="197"/>
      <c r="F32" s="197"/>
      <c r="G32" s="197"/>
      <c r="H32" s="197"/>
      <c r="I32" s="197"/>
      <c r="J32" s="197"/>
      <c r="K32" s="151"/>
      <c r="L32" s="198"/>
      <c r="M32" s="198"/>
      <c r="N32" s="198"/>
      <c r="O32" s="198"/>
      <c r="P32" s="198"/>
      <c r="Q32" s="189"/>
      <c r="R32" s="198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54"/>
      <c r="AJ32" s="254"/>
      <c r="AK32" s="254"/>
      <c r="AL32" s="254"/>
      <c r="AM32" s="254"/>
      <c r="AN32" s="254"/>
      <c r="AO32" s="254"/>
      <c r="AP32" s="254"/>
    </row>
    <row r="33" spans="1:58" ht="15.75" customHeight="1">
      <c r="A33" s="230">
        <v>9</v>
      </c>
      <c r="B33" s="233" t="s">
        <v>91</v>
      </c>
      <c r="C33" s="154"/>
      <c r="D33" s="154"/>
      <c r="E33" s="154"/>
      <c r="F33" s="154"/>
      <c r="G33" s="154"/>
      <c r="H33" s="154"/>
      <c r="I33" s="154"/>
      <c r="J33" s="154"/>
      <c r="K33" s="151"/>
      <c r="L33" s="151"/>
      <c r="M33" s="151"/>
      <c r="N33" s="151"/>
      <c r="O33" s="151"/>
      <c r="P33" s="151"/>
      <c r="Q33" s="189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</row>
    <row r="34" spans="1:58" ht="11.25">
      <c r="A34" s="230">
        <v>10</v>
      </c>
      <c r="B34" s="233" t="s">
        <v>80</v>
      </c>
      <c r="C34" s="199"/>
      <c r="D34" s="200"/>
      <c r="E34" s="200"/>
      <c r="F34" s="200"/>
      <c r="G34" s="200"/>
      <c r="H34" s="199"/>
      <c r="I34" s="199"/>
      <c r="J34" s="199"/>
      <c r="K34" s="151"/>
      <c r="L34" s="136"/>
      <c r="M34" s="136"/>
      <c r="N34" s="136"/>
      <c r="O34" s="136"/>
      <c r="P34" s="201"/>
      <c r="Q34" s="189"/>
      <c r="R34" s="139"/>
      <c r="S34" s="199"/>
      <c r="T34" s="200"/>
      <c r="U34" s="200"/>
      <c r="V34" s="200"/>
      <c r="W34" s="200"/>
      <c r="X34" s="199"/>
      <c r="Y34" s="199"/>
      <c r="Z34" s="199"/>
      <c r="AA34" s="199"/>
      <c r="AB34" s="200"/>
      <c r="AC34" s="200"/>
      <c r="AD34" s="200"/>
      <c r="AE34" s="200"/>
      <c r="AF34" s="199"/>
      <c r="AG34" s="199"/>
      <c r="AH34" s="199"/>
      <c r="AI34" s="164"/>
      <c r="AJ34" s="165"/>
      <c r="AK34" s="165"/>
      <c r="AL34" s="165"/>
      <c r="AM34" s="165"/>
      <c r="AN34" s="164"/>
      <c r="AO34" s="164"/>
      <c r="AP34" s="164"/>
      <c r="AQ34" s="164"/>
      <c r="AR34" s="165"/>
      <c r="AS34" s="165"/>
      <c r="AT34" s="165"/>
      <c r="AU34" s="165"/>
      <c r="AV34" s="164"/>
      <c r="AW34" s="166"/>
      <c r="AX34" s="166"/>
      <c r="AY34" s="164"/>
      <c r="AZ34" s="165"/>
      <c r="BA34" s="165"/>
      <c r="BB34" s="165"/>
      <c r="BC34" s="165"/>
      <c r="BD34" s="164"/>
      <c r="BE34" s="166"/>
      <c r="BF34" s="166"/>
    </row>
    <row r="35" spans="1:58" ht="22.5">
      <c r="A35" s="230">
        <v>11</v>
      </c>
      <c r="B35" s="131" t="s">
        <v>92</v>
      </c>
      <c r="C35" s="136"/>
      <c r="D35" s="136"/>
      <c r="E35" s="136"/>
      <c r="F35" s="136"/>
      <c r="G35" s="136"/>
      <c r="H35" s="136"/>
      <c r="I35" s="136"/>
      <c r="J35" s="139"/>
      <c r="K35" s="151"/>
      <c r="L35" s="139"/>
      <c r="M35" s="136"/>
      <c r="N35" s="136"/>
      <c r="O35" s="136"/>
      <c r="P35" s="136"/>
      <c r="Q35" s="189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68"/>
      <c r="AJ35" s="168"/>
      <c r="AK35" s="168"/>
      <c r="AL35" s="168"/>
      <c r="AM35" s="168"/>
      <c r="AN35" s="168"/>
      <c r="AO35" s="168"/>
      <c r="AP35" s="168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</row>
    <row r="36" spans="1:58" ht="11.25">
      <c r="A36" s="230">
        <v>12</v>
      </c>
      <c r="B36" s="131" t="s">
        <v>93</v>
      </c>
      <c r="C36" s="136"/>
      <c r="D36" s="136"/>
      <c r="E36" s="136"/>
      <c r="F36" s="136"/>
      <c r="G36" s="136"/>
      <c r="H36" s="136"/>
      <c r="I36" s="136"/>
      <c r="J36" s="202"/>
      <c r="K36" s="136"/>
      <c r="L36" s="139"/>
      <c r="M36" s="136"/>
      <c r="N36" s="136"/>
      <c r="O36" s="136"/>
      <c r="P36" s="136"/>
      <c r="Q36" s="189"/>
      <c r="R36" s="202"/>
      <c r="S36" s="139"/>
      <c r="T36" s="151"/>
      <c r="U36" s="151"/>
      <c r="V36" s="151"/>
      <c r="W36" s="151"/>
      <c r="X36" s="151"/>
      <c r="Y36" s="151"/>
      <c r="Z36" s="202"/>
      <c r="AA36" s="139"/>
      <c r="AB36" s="151"/>
      <c r="AC36" s="151"/>
      <c r="AD36" s="151"/>
      <c r="AE36" s="151"/>
      <c r="AF36" s="151"/>
      <c r="AG36" s="151"/>
      <c r="AH36" s="202"/>
      <c r="AI36" s="169"/>
      <c r="AJ36" s="168"/>
      <c r="AK36" s="168"/>
      <c r="AL36" s="168"/>
      <c r="AM36" s="168"/>
      <c r="AN36" s="168"/>
      <c r="AO36" s="168"/>
      <c r="AP36" s="203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</row>
    <row r="37" spans="1:58" ht="11.25">
      <c r="A37" s="151"/>
      <c r="B37" s="131"/>
      <c r="C37" s="265"/>
      <c r="D37" s="266"/>
      <c r="E37" s="266"/>
      <c r="F37" s="266"/>
      <c r="G37" s="266"/>
      <c r="H37" s="266"/>
      <c r="I37" s="266"/>
      <c r="J37" s="267"/>
      <c r="K37" s="136"/>
      <c r="L37" s="139"/>
      <c r="M37" s="136"/>
      <c r="N37" s="136"/>
      <c r="O37" s="136"/>
      <c r="P37" s="136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68"/>
      <c r="AJ37" s="168"/>
      <c r="AK37" s="168"/>
      <c r="AL37" s="168"/>
      <c r="AM37" s="168"/>
      <c r="AN37" s="168"/>
      <c r="AO37" s="168"/>
      <c r="AP37" s="168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</row>
    <row r="38" spans="1:58" ht="22.5">
      <c r="A38" s="151">
        <v>1</v>
      </c>
      <c r="B38" s="131" t="s">
        <v>94</v>
      </c>
      <c r="C38" s="136"/>
      <c r="D38" s="136"/>
      <c r="E38" s="136"/>
      <c r="F38" s="136"/>
      <c r="G38" s="136"/>
      <c r="H38" s="136"/>
      <c r="I38" s="136"/>
      <c r="J38" s="139"/>
      <c r="K38" s="136"/>
      <c r="L38" s="139"/>
      <c r="M38" s="136"/>
      <c r="N38" s="136"/>
      <c r="O38" s="136"/>
      <c r="P38" s="136"/>
      <c r="Q38" s="151"/>
      <c r="R38" s="151"/>
      <c r="S38" s="151"/>
      <c r="T38" s="151"/>
      <c r="U38" s="151"/>
      <c r="V38" s="151"/>
      <c r="W38" s="151"/>
      <c r="X38" s="151"/>
      <c r="Y38" s="189"/>
      <c r="Z38" s="204"/>
      <c r="AA38" s="151"/>
      <c r="AB38" s="151"/>
      <c r="AC38" s="151"/>
      <c r="AD38" s="151"/>
      <c r="AE38" s="151"/>
      <c r="AF38" s="151"/>
      <c r="AG38" s="151"/>
      <c r="AH38" s="151"/>
      <c r="AI38" s="168"/>
      <c r="AJ38" s="168"/>
      <c r="AK38" s="168"/>
      <c r="AL38" s="168"/>
      <c r="AM38" s="168"/>
      <c r="AN38" s="168"/>
      <c r="AO38" s="168"/>
      <c r="AP38" s="168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</row>
    <row r="39" spans="1:58" ht="11.25">
      <c r="A39" s="151">
        <v>2</v>
      </c>
      <c r="B39" s="131" t="s">
        <v>95</v>
      </c>
      <c r="C39" s="136"/>
      <c r="D39" s="136"/>
      <c r="E39" s="136"/>
      <c r="F39" s="136"/>
      <c r="G39" s="136"/>
      <c r="H39" s="136"/>
      <c r="I39" s="136"/>
      <c r="J39" s="139"/>
      <c r="K39" s="136"/>
      <c r="L39" s="139"/>
      <c r="M39" s="136"/>
      <c r="N39" s="136"/>
      <c r="O39" s="136"/>
      <c r="P39" s="136"/>
      <c r="Q39" s="139"/>
      <c r="R39" s="139"/>
      <c r="S39" s="139"/>
      <c r="T39" s="139"/>
      <c r="U39" s="139"/>
      <c r="V39" s="139"/>
      <c r="W39" s="139"/>
      <c r="X39" s="139"/>
      <c r="Y39" s="189"/>
      <c r="Z39" s="205"/>
      <c r="AA39" s="139"/>
      <c r="AB39" s="139"/>
      <c r="AC39" s="139"/>
      <c r="AD39" s="139"/>
      <c r="AE39" s="139"/>
      <c r="AF39" s="139"/>
      <c r="AG39" s="139"/>
      <c r="AH39" s="139"/>
      <c r="AI39" s="169"/>
      <c r="AJ39" s="169"/>
      <c r="AK39" s="169"/>
      <c r="AL39" s="169"/>
      <c r="AM39" s="169"/>
      <c r="AN39" s="169"/>
      <c r="AO39" s="169"/>
      <c r="AP39" s="169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</row>
    <row r="40" spans="1:58" ht="11.25">
      <c r="A40" s="151">
        <v>3</v>
      </c>
      <c r="B40" s="131" t="s">
        <v>96</v>
      </c>
      <c r="C40" s="136"/>
      <c r="D40" s="136"/>
      <c r="E40" s="136"/>
      <c r="F40" s="136"/>
      <c r="G40" s="136"/>
      <c r="H40" s="136"/>
      <c r="I40" s="136"/>
      <c r="J40" s="139"/>
      <c r="K40" s="136"/>
      <c r="L40" s="139"/>
      <c r="M40" s="136"/>
      <c r="N40" s="136"/>
      <c r="O40" s="136"/>
      <c r="P40" s="136"/>
      <c r="Q40" s="151"/>
      <c r="R40" s="151"/>
      <c r="S40" s="151"/>
      <c r="T40" s="151"/>
      <c r="U40" s="151"/>
      <c r="V40" s="151"/>
      <c r="W40" s="151"/>
      <c r="X40" s="151"/>
      <c r="Y40" s="189"/>
      <c r="Z40" s="204"/>
      <c r="AA40" s="151"/>
      <c r="AB40" s="151"/>
      <c r="AC40" s="151"/>
      <c r="AD40" s="151"/>
      <c r="AE40" s="151"/>
      <c r="AF40" s="151"/>
      <c r="AG40" s="151"/>
      <c r="AH40" s="151"/>
      <c r="AI40" s="168"/>
      <c r="AJ40" s="168"/>
      <c r="AK40" s="168"/>
      <c r="AL40" s="168"/>
      <c r="AM40" s="168"/>
      <c r="AN40" s="168"/>
      <c r="AO40" s="168"/>
      <c r="AP40" s="168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</row>
    <row r="41" spans="1:58" ht="11.25">
      <c r="A41" s="151">
        <v>4</v>
      </c>
      <c r="B41" s="131" t="s">
        <v>97</v>
      </c>
      <c r="C41" s="136"/>
      <c r="D41" s="136"/>
      <c r="E41" s="206"/>
      <c r="F41" s="136"/>
      <c r="G41" s="136"/>
      <c r="H41" s="136"/>
      <c r="I41" s="136"/>
      <c r="J41" s="139"/>
      <c r="K41" s="136"/>
      <c r="L41" s="136"/>
      <c r="M41" s="136"/>
      <c r="N41" s="136"/>
      <c r="O41" s="136"/>
      <c r="P41" s="171"/>
      <c r="Q41" s="151"/>
      <c r="R41" s="151"/>
      <c r="S41" s="151"/>
      <c r="T41" s="151"/>
      <c r="U41" s="151"/>
      <c r="V41" s="151"/>
      <c r="W41" s="151"/>
      <c r="X41" s="151"/>
      <c r="Y41" s="189"/>
      <c r="Z41" s="204"/>
      <c r="AA41" s="151"/>
      <c r="AB41" s="151"/>
      <c r="AC41" s="151"/>
      <c r="AD41" s="151"/>
      <c r="AE41" s="151"/>
      <c r="AF41" s="151"/>
      <c r="AG41" s="151"/>
      <c r="AH41" s="151"/>
      <c r="AI41" s="168"/>
      <c r="AJ41" s="168"/>
      <c r="AK41" s="168"/>
      <c r="AL41" s="168"/>
      <c r="AM41" s="168"/>
      <c r="AN41" s="168"/>
      <c r="AO41" s="168"/>
      <c r="AP41" s="168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</row>
    <row r="42" spans="1:58" ht="22.5">
      <c r="A42" s="151">
        <v>5</v>
      </c>
      <c r="B42" s="131" t="s">
        <v>164</v>
      </c>
      <c r="C42" s="139"/>
      <c r="D42" s="136"/>
      <c r="E42" s="206"/>
      <c r="F42" s="136"/>
      <c r="G42" s="136"/>
      <c r="H42" s="136"/>
      <c r="I42" s="136"/>
      <c r="J42" s="139"/>
      <c r="K42" s="139"/>
      <c r="L42" s="136"/>
      <c r="M42" s="136"/>
      <c r="N42" s="136"/>
      <c r="O42" s="136"/>
      <c r="P42" s="171"/>
      <c r="Q42" s="151"/>
      <c r="R42" s="151"/>
      <c r="S42" s="139"/>
      <c r="T42" s="151"/>
      <c r="U42" s="151"/>
      <c r="V42" s="151"/>
      <c r="W42" s="151"/>
      <c r="X42" s="151"/>
      <c r="Y42" s="189"/>
      <c r="Z42" s="204"/>
      <c r="AA42" s="136"/>
      <c r="AB42" s="151"/>
      <c r="AC42" s="151"/>
      <c r="AD42" s="151"/>
      <c r="AE42" s="151"/>
      <c r="AF42" s="151"/>
      <c r="AG42" s="151"/>
      <c r="AH42" s="151"/>
      <c r="AI42" s="169"/>
      <c r="AJ42" s="168"/>
      <c r="AK42" s="168"/>
      <c r="AL42" s="168"/>
      <c r="AM42" s="168"/>
      <c r="AN42" s="168"/>
      <c r="AO42" s="168"/>
      <c r="AP42" s="168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</row>
    <row r="43" spans="1:58" ht="11.25">
      <c r="A43" s="151">
        <v>6</v>
      </c>
      <c r="B43" s="131" t="s">
        <v>163</v>
      </c>
      <c r="C43" s="136"/>
      <c r="D43" s="136"/>
      <c r="E43" s="207"/>
      <c r="F43" s="136"/>
      <c r="G43" s="136"/>
      <c r="H43" s="136"/>
      <c r="I43" s="136"/>
      <c r="J43" s="139"/>
      <c r="K43" s="136"/>
      <c r="L43" s="136"/>
      <c r="M43" s="136"/>
      <c r="N43" s="136"/>
      <c r="O43" s="136"/>
      <c r="P43" s="171"/>
      <c r="Q43" s="151"/>
      <c r="R43" s="151"/>
      <c r="S43" s="151"/>
      <c r="T43" s="151"/>
      <c r="U43" s="151"/>
      <c r="V43" s="151"/>
      <c r="W43" s="151"/>
      <c r="X43" s="151"/>
      <c r="Y43" s="189"/>
      <c r="Z43" s="204"/>
      <c r="AA43" s="151"/>
      <c r="AB43" s="151"/>
      <c r="AC43" s="151"/>
      <c r="AD43" s="151"/>
      <c r="AE43" s="151"/>
      <c r="AF43" s="151"/>
      <c r="AG43" s="151"/>
      <c r="AH43" s="151"/>
      <c r="AI43" s="168"/>
      <c r="AJ43" s="168"/>
      <c r="AK43" s="168"/>
      <c r="AL43" s="168"/>
      <c r="AM43" s="168"/>
      <c r="AN43" s="168"/>
      <c r="AO43" s="168"/>
      <c r="AP43" s="168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</row>
    <row r="44" spans="1:58" ht="11.25">
      <c r="A44" s="151">
        <v>7</v>
      </c>
      <c r="B44" s="131" t="s">
        <v>98</v>
      </c>
      <c r="C44" s="136"/>
      <c r="D44" s="136"/>
      <c r="E44" s="207"/>
      <c r="F44" s="136"/>
      <c r="G44" s="136"/>
      <c r="H44" s="136"/>
      <c r="I44" s="136"/>
      <c r="J44" s="139"/>
      <c r="K44" s="136"/>
      <c r="L44" s="136"/>
      <c r="M44" s="136"/>
      <c r="N44" s="136"/>
      <c r="O44" s="136"/>
      <c r="P44" s="171"/>
      <c r="Q44" s="151"/>
      <c r="R44" s="151"/>
      <c r="S44" s="151"/>
      <c r="T44" s="151"/>
      <c r="U44" s="151"/>
      <c r="V44" s="151"/>
      <c r="W44" s="151"/>
      <c r="X44" s="151"/>
      <c r="Y44" s="189"/>
      <c r="Z44" s="189"/>
      <c r="AA44" s="151"/>
      <c r="AB44" s="151"/>
      <c r="AC44" s="151"/>
      <c r="AD44" s="151"/>
      <c r="AE44" s="151"/>
      <c r="AF44" s="151"/>
      <c r="AG44" s="151"/>
      <c r="AH44" s="151"/>
      <c r="AI44" s="168"/>
      <c r="AJ44" s="168"/>
      <c r="AK44" s="168"/>
      <c r="AL44" s="168"/>
      <c r="AM44" s="168"/>
      <c r="AN44" s="168"/>
      <c r="AO44" s="168"/>
      <c r="AP44" s="168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</row>
    <row r="45" spans="1:58" ht="11.25">
      <c r="A45" s="151">
        <v>8</v>
      </c>
      <c r="B45" s="131" t="s">
        <v>99</v>
      </c>
      <c r="C45" s="139"/>
      <c r="D45" s="139"/>
      <c r="E45" s="139"/>
      <c r="F45" s="139"/>
      <c r="G45" s="139"/>
      <c r="H45" s="139"/>
      <c r="I45" s="193"/>
      <c r="J45" s="193"/>
      <c r="K45" s="139"/>
      <c r="L45" s="139"/>
      <c r="M45" s="139"/>
      <c r="N45" s="139"/>
      <c r="O45" s="139"/>
      <c r="P45" s="139"/>
      <c r="Q45" s="193"/>
      <c r="R45" s="193"/>
      <c r="S45" s="139"/>
      <c r="T45" s="139"/>
      <c r="U45" s="139"/>
      <c r="V45" s="139"/>
      <c r="W45" s="139"/>
      <c r="X45" s="139"/>
      <c r="Y45" s="189"/>
      <c r="Z45" s="193"/>
      <c r="AA45" s="139"/>
      <c r="AB45" s="139"/>
      <c r="AC45" s="139"/>
      <c r="AD45" s="139"/>
      <c r="AE45" s="139"/>
      <c r="AF45" s="139"/>
      <c r="AG45" s="193"/>
      <c r="AH45" s="193"/>
      <c r="AI45" s="169"/>
      <c r="AJ45" s="169"/>
      <c r="AK45" s="169"/>
      <c r="AL45" s="169"/>
      <c r="AM45" s="169"/>
      <c r="AN45" s="169"/>
      <c r="AO45" s="194"/>
      <c r="AP45" s="19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</row>
    <row r="46" spans="1:58" ht="29.25" customHeight="1">
      <c r="A46" s="151">
        <v>9</v>
      </c>
      <c r="B46" s="157" t="s">
        <v>100</v>
      </c>
      <c r="C46" s="136"/>
      <c r="D46" s="136"/>
      <c r="E46" s="136"/>
      <c r="F46" s="136"/>
      <c r="G46" s="136"/>
      <c r="H46" s="136"/>
      <c r="I46" s="208"/>
      <c r="J46" s="208"/>
      <c r="K46" s="136"/>
      <c r="L46" s="136"/>
      <c r="M46" s="136"/>
      <c r="N46" s="136"/>
      <c r="O46" s="136"/>
      <c r="P46" s="136"/>
      <c r="Q46" s="208"/>
      <c r="R46" s="208"/>
      <c r="S46" s="136"/>
      <c r="T46" s="136"/>
      <c r="U46" s="136"/>
      <c r="V46" s="136"/>
      <c r="W46" s="136"/>
      <c r="X46" s="136"/>
      <c r="Y46" s="189"/>
      <c r="Z46" s="205"/>
      <c r="AA46" s="136"/>
      <c r="AB46" s="136"/>
      <c r="AC46" s="136"/>
      <c r="AD46" s="136"/>
      <c r="AE46" s="136"/>
      <c r="AF46" s="136"/>
      <c r="AG46" s="208"/>
      <c r="AH46" s="208"/>
      <c r="AI46" s="179"/>
      <c r="AJ46" s="179"/>
      <c r="AK46" s="179"/>
      <c r="AL46" s="179"/>
      <c r="AM46" s="179"/>
      <c r="AN46" s="179"/>
      <c r="AO46" s="209"/>
      <c r="AP46" s="209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</row>
    <row r="47" spans="1:58" ht="31.5" customHeight="1">
      <c r="A47" s="151">
        <v>10</v>
      </c>
      <c r="B47" s="157" t="s">
        <v>101</v>
      </c>
      <c r="C47" s="151"/>
      <c r="D47" s="151"/>
      <c r="E47" s="151"/>
      <c r="F47" s="151"/>
      <c r="G47" s="151"/>
      <c r="H47" s="151"/>
      <c r="I47" s="189"/>
      <c r="J47" s="189"/>
      <c r="K47" s="139"/>
      <c r="L47" s="139"/>
      <c r="M47" s="139"/>
      <c r="N47" s="139"/>
      <c r="O47" s="139"/>
      <c r="P47" s="139"/>
      <c r="Q47" s="210"/>
      <c r="R47" s="210"/>
      <c r="S47" s="151"/>
      <c r="T47" s="151"/>
      <c r="U47" s="151"/>
      <c r="V47" s="151"/>
      <c r="W47" s="151"/>
      <c r="X47" s="151"/>
      <c r="Y47" s="189"/>
      <c r="Z47" s="189"/>
      <c r="AA47" s="151"/>
      <c r="AB47" s="151"/>
      <c r="AC47" s="151"/>
      <c r="AD47" s="151"/>
      <c r="AE47" s="151"/>
      <c r="AF47" s="151"/>
      <c r="AG47" s="189"/>
      <c r="AH47" s="189"/>
      <c r="AI47" s="168"/>
      <c r="AJ47" s="168"/>
      <c r="AK47" s="168"/>
      <c r="AL47" s="168"/>
      <c r="AM47" s="168"/>
      <c r="AN47" s="168"/>
      <c r="AO47" s="211"/>
      <c r="AP47" s="212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</row>
    <row r="48" spans="1:58" ht="33" customHeight="1">
      <c r="A48" s="151">
        <v>11</v>
      </c>
      <c r="B48" s="234" t="s">
        <v>102</v>
      </c>
      <c r="C48" s="213"/>
      <c r="D48" s="139"/>
      <c r="E48" s="139"/>
      <c r="F48" s="139"/>
      <c r="G48" s="139"/>
      <c r="H48" s="139"/>
      <c r="I48" s="210"/>
      <c r="J48" s="210"/>
      <c r="K48" s="139"/>
      <c r="L48" s="139"/>
      <c r="M48" s="139"/>
      <c r="N48" s="139"/>
      <c r="O48" s="139"/>
      <c r="P48" s="139"/>
      <c r="Q48" s="214"/>
      <c r="R48" s="214"/>
      <c r="S48" s="139"/>
      <c r="T48" s="139"/>
      <c r="U48" s="139"/>
      <c r="V48" s="139"/>
      <c r="W48" s="139"/>
      <c r="X48" s="139"/>
      <c r="Y48" s="189"/>
      <c r="Z48" s="205"/>
      <c r="AA48" s="139"/>
      <c r="AB48" s="139"/>
      <c r="AC48" s="139"/>
      <c r="AD48" s="139"/>
      <c r="AE48" s="139"/>
      <c r="AF48" s="139"/>
      <c r="AG48" s="214"/>
      <c r="AH48" s="215"/>
      <c r="AI48" s="169"/>
      <c r="AJ48" s="169"/>
      <c r="AK48" s="169"/>
      <c r="AL48" s="169"/>
      <c r="AM48" s="169"/>
      <c r="AN48" s="169"/>
      <c r="AO48" s="216"/>
      <c r="AP48" s="216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</row>
    <row r="49" spans="1:58" ht="32.25" customHeight="1">
      <c r="A49" s="230">
        <v>2</v>
      </c>
      <c r="B49" s="228" t="s">
        <v>103</v>
      </c>
      <c r="C49" s="213"/>
      <c r="D49" s="139"/>
      <c r="E49" s="139"/>
      <c r="F49" s="139"/>
      <c r="G49" s="139"/>
      <c r="H49" s="139"/>
      <c r="I49" s="210"/>
      <c r="J49" s="210"/>
      <c r="K49" s="139"/>
      <c r="L49" s="139"/>
      <c r="M49" s="139"/>
      <c r="N49" s="139"/>
      <c r="O49" s="139"/>
      <c r="P49" s="139"/>
      <c r="Q49" s="210"/>
      <c r="R49" s="210"/>
      <c r="S49" s="139"/>
      <c r="T49" s="139"/>
      <c r="U49" s="139"/>
      <c r="V49" s="139"/>
      <c r="W49" s="139"/>
      <c r="X49" s="139"/>
      <c r="Y49" s="210"/>
      <c r="Z49" s="210"/>
      <c r="AA49" s="139"/>
      <c r="AB49" s="139"/>
      <c r="AC49" s="139"/>
      <c r="AD49" s="139"/>
      <c r="AE49" s="139"/>
      <c r="AF49" s="139"/>
      <c r="AG49" s="189"/>
      <c r="AH49" s="217"/>
      <c r="AI49" s="169"/>
      <c r="AJ49" s="169"/>
      <c r="AK49" s="169"/>
      <c r="AL49" s="169"/>
      <c r="AM49" s="169"/>
      <c r="AN49" s="169"/>
      <c r="AO49" s="194"/>
      <c r="AP49" s="19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</row>
    <row r="50" spans="1:58" ht="19.5" customHeight="1">
      <c r="A50" s="230">
        <v>3</v>
      </c>
      <c r="B50" s="235" t="s">
        <v>104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39"/>
      <c r="T50" s="139"/>
      <c r="U50" s="139"/>
      <c r="V50" s="139"/>
      <c r="W50" s="139"/>
      <c r="X50" s="139"/>
      <c r="Y50" s="210"/>
      <c r="Z50" s="210"/>
      <c r="AA50" s="139"/>
      <c r="AB50" s="139"/>
      <c r="AC50" s="139"/>
      <c r="AD50" s="139"/>
      <c r="AE50" s="139"/>
      <c r="AF50" s="139"/>
      <c r="AG50" s="189"/>
      <c r="AH50" s="217"/>
      <c r="AI50" s="169"/>
      <c r="AJ50" s="169"/>
      <c r="AK50" s="169"/>
      <c r="AL50" s="169"/>
      <c r="AM50" s="169"/>
      <c r="AN50" s="169"/>
      <c r="AO50" s="194"/>
      <c r="AP50" s="19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</row>
    <row r="51" spans="1:58" ht="21.75" customHeight="1">
      <c r="A51" s="231">
        <v>4</v>
      </c>
      <c r="B51" s="236" t="s">
        <v>105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89"/>
      <c r="AH51" s="204"/>
      <c r="AI51" s="168"/>
      <c r="AJ51" s="168"/>
      <c r="AK51" s="168"/>
      <c r="AL51" s="168"/>
      <c r="AM51" s="168"/>
      <c r="AN51" s="168"/>
      <c r="AO51" s="168"/>
      <c r="AP51" s="168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</row>
    <row r="52" spans="1:42" ht="11.25">
      <c r="A52" s="231">
        <v>5</v>
      </c>
      <c r="B52" s="231" t="s">
        <v>106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195"/>
      <c r="AB52" s="195"/>
      <c r="AC52" s="195"/>
      <c r="AD52" s="195"/>
      <c r="AE52" s="195"/>
      <c r="AF52" s="195"/>
      <c r="AG52" s="189"/>
      <c r="AH52" s="222"/>
      <c r="AI52" s="254"/>
      <c r="AJ52" s="254"/>
      <c r="AK52" s="254"/>
      <c r="AL52" s="254"/>
      <c r="AM52" s="254"/>
      <c r="AN52" s="254"/>
      <c r="AO52" s="254"/>
      <c r="AP52" s="254"/>
    </row>
    <row r="53" spans="1:34" ht="11.25">
      <c r="A53" s="231">
        <v>6</v>
      </c>
      <c r="B53" s="231" t="s">
        <v>107</v>
      </c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195"/>
      <c r="AB53" s="195"/>
      <c r="AC53" s="195"/>
      <c r="AD53" s="195"/>
      <c r="AE53" s="195"/>
      <c r="AF53" s="195"/>
      <c r="AG53" s="189"/>
      <c r="AH53" s="222"/>
    </row>
    <row r="54" spans="1:34" ht="11.25">
      <c r="A54" s="231">
        <v>7</v>
      </c>
      <c r="B54" s="231" t="s">
        <v>108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195"/>
      <c r="AB54" s="195"/>
      <c r="AC54" s="195"/>
      <c r="AD54" s="195"/>
      <c r="AE54" s="195"/>
      <c r="AF54" s="195"/>
      <c r="AG54" s="189"/>
      <c r="AH54" s="222"/>
    </row>
    <row r="55" spans="1:34" ht="11.25">
      <c r="A55" s="231">
        <v>8</v>
      </c>
      <c r="B55" s="231" t="s">
        <v>109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195"/>
      <c r="AB55" s="195"/>
      <c r="AC55" s="195"/>
      <c r="AD55" s="195"/>
      <c r="AE55" s="195"/>
      <c r="AF55" s="195"/>
      <c r="AG55" s="189"/>
      <c r="AH55" s="222"/>
    </row>
    <row r="56" spans="1:34" ht="11.25">
      <c r="A56" s="231">
        <v>9</v>
      </c>
      <c r="B56" s="231" t="s">
        <v>110</v>
      </c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195"/>
      <c r="AB56" s="195"/>
      <c r="AC56" s="195"/>
      <c r="AD56" s="195"/>
      <c r="AE56" s="195"/>
      <c r="AF56" s="195"/>
      <c r="AG56" s="189"/>
      <c r="AH56" s="222"/>
    </row>
    <row r="57" spans="1:34" ht="11.25">
      <c r="A57" s="231">
        <v>10</v>
      </c>
      <c r="B57" s="231" t="s">
        <v>111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195"/>
      <c r="AB57" s="195"/>
      <c r="AC57" s="195"/>
      <c r="AD57" s="195"/>
      <c r="AE57" s="195"/>
      <c r="AF57" s="195"/>
      <c r="AG57" s="189"/>
      <c r="AH57" s="222"/>
    </row>
    <row r="58" spans="1:34" ht="11.25">
      <c r="A58" s="231">
        <v>11</v>
      </c>
      <c r="B58" s="231" t="s">
        <v>112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195"/>
      <c r="AB58" s="195"/>
      <c r="AC58" s="195"/>
      <c r="AD58" s="195"/>
      <c r="AE58" s="195"/>
      <c r="AF58" s="195"/>
      <c r="AG58" s="189"/>
      <c r="AH58" s="222"/>
    </row>
    <row r="59" spans="1:34" ht="33.75">
      <c r="A59" s="218">
        <v>12</v>
      </c>
      <c r="B59" s="161" t="s">
        <v>113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195"/>
      <c r="AB59" s="195"/>
      <c r="AC59" s="195"/>
      <c r="AD59" s="195"/>
      <c r="AE59" s="195"/>
      <c r="AF59" s="195"/>
      <c r="AG59" s="189"/>
      <c r="AH59" s="222"/>
    </row>
    <row r="60" spans="1:34" ht="11.25">
      <c r="A60" s="218">
        <v>13</v>
      </c>
      <c r="B60" s="231" t="s">
        <v>114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195"/>
      <c r="AB60" s="195"/>
      <c r="AC60" s="195"/>
      <c r="AD60" s="195"/>
      <c r="AE60" s="195"/>
      <c r="AF60" s="195"/>
      <c r="AG60" s="189"/>
      <c r="AH60" s="222"/>
    </row>
    <row r="61" spans="1:34" ht="11.25">
      <c r="A61" s="218"/>
      <c r="B61" s="231" t="s">
        <v>115</v>
      </c>
      <c r="C61" s="268" t="s">
        <v>117</v>
      </c>
      <c r="D61" s="269"/>
      <c r="E61" s="269"/>
      <c r="F61" s="269"/>
      <c r="G61" s="269"/>
      <c r="H61" s="269"/>
      <c r="I61" s="269"/>
      <c r="J61" s="270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55"/>
    </row>
    <row r="62" spans="1:34" ht="11.25">
      <c r="A62" s="218">
        <v>1</v>
      </c>
      <c r="B62" s="231" t="s">
        <v>85</v>
      </c>
      <c r="C62" s="218"/>
      <c r="D62" s="218"/>
      <c r="E62" s="218"/>
      <c r="F62" s="218"/>
      <c r="G62" s="218"/>
      <c r="H62" s="218"/>
      <c r="I62" s="218"/>
      <c r="J62" s="218"/>
      <c r="K62" s="195">
        <v>197</v>
      </c>
      <c r="L62" s="195">
        <v>53</v>
      </c>
      <c r="M62" s="195">
        <v>120</v>
      </c>
      <c r="N62" s="195">
        <v>24</v>
      </c>
      <c r="O62" s="195"/>
      <c r="P62" s="220"/>
      <c r="Q62" s="195">
        <v>100</v>
      </c>
      <c r="R62" s="218">
        <v>88</v>
      </c>
      <c r="S62" s="220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55"/>
    </row>
    <row r="63" spans="1:34" ht="11.25">
      <c r="A63" s="218">
        <v>2</v>
      </c>
      <c r="B63" s="231" t="s">
        <v>72</v>
      </c>
      <c r="C63" s="218"/>
      <c r="D63" s="218"/>
      <c r="E63" s="218"/>
      <c r="F63" s="218"/>
      <c r="G63" s="218"/>
      <c r="H63" s="218"/>
      <c r="I63" s="218"/>
      <c r="J63" s="218"/>
      <c r="K63" s="195"/>
      <c r="L63" s="195">
        <v>50</v>
      </c>
      <c r="M63" s="195">
        <v>130</v>
      </c>
      <c r="N63" s="195">
        <v>16</v>
      </c>
      <c r="O63" s="195"/>
      <c r="P63" s="220"/>
      <c r="Q63" s="195">
        <v>99</v>
      </c>
      <c r="R63" s="218">
        <v>85</v>
      </c>
      <c r="S63" s="220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55"/>
    </row>
    <row r="64" spans="1:34" ht="11.25">
      <c r="A64" s="218">
        <v>3</v>
      </c>
      <c r="B64" s="231" t="s">
        <v>80</v>
      </c>
      <c r="C64" s="218"/>
      <c r="D64" s="218"/>
      <c r="E64" s="218"/>
      <c r="F64" s="218"/>
      <c r="G64" s="218"/>
      <c r="H64" s="218"/>
      <c r="I64" s="218"/>
      <c r="J64" s="218"/>
      <c r="K64" s="195"/>
      <c r="L64" s="195">
        <v>58</v>
      </c>
      <c r="M64" s="195">
        <v>101</v>
      </c>
      <c r="N64" s="195">
        <v>38</v>
      </c>
      <c r="O64" s="195"/>
      <c r="P64" s="220"/>
      <c r="Q64" s="195">
        <v>100</v>
      </c>
      <c r="R64" s="218">
        <v>78</v>
      </c>
      <c r="S64" s="220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55"/>
    </row>
    <row r="65" spans="1:34" ht="28.5" customHeight="1">
      <c r="A65" s="218">
        <v>4</v>
      </c>
      <c r="B65" s="161" t="s">
        <v>119</v>
      </c>
      <c r="C65" s="218"/>
      <c r="D65" s="218"/>
      <c r="E65" s="218"/>
      <c r="F65" s="218"/>
      <c r="G65" s="218"/>
      <c r="H65" s="218"/>
      <c r="I65" s="218"/>
      <c r="J65" s="218"/>
      <c r="K65" s="195"/>
      <c r="L65" s="195">
        <v>76</v>
      </c>
      <c r="M65" s="195">
        <v>108</v>
      </c>
      <c r="N65" s="195">
        <v>13</v>
      </c>
      <c r="O65" s="195"/>
      <c r="P65" s="220"/>
      <c r="Q65" s="195">
        <v>100</v>
      </c>
      <c r="R65" s="218">
        <v>96</v>
      </c>
      <c r="S65" s="220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55"/>
    </row>
    <row r="66" spans="1:34" ht="11.25">
      <c r="A66" s="218">
        <v>5</v>
      </c>
      <c r="B66" s="231" t="s">
        <v>120</v>
      </c>
      <c r="C66" s="218"/>
      <c r="D66" s="218"/>
      <c r="E66" s="218"/>
      <c r="F66" s="218"/>
      <c r="G66" s="218"/>
      <c r="H66" s="218"/>
      <c r="I66" s="218"/>
      <c r="J66" s="218"/>
      <c r="K66" s="195"/>
      <c r="L66" s="195">
        <v>76</v>
      </c>
      <c r="M66" s="195">
        <v>91</v>
      </c>
      <c r="N66" s="195">
        <v>12</v>
      </c>
      <c r="O66" s="195"/>
      <c r="P66" s="220"/>
      <c r="Q66" s="195">
        <v>100</v>
      </c>
      <c r="R66" s="218">
        <v>89</v>
      </c>
      <c r="S66" s="220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55"/>
    </row>
    <row r="67" spans="1:34" ht="11.25">
      <c r="A67" s="218">
        <v>6</v>
      </c>
      <c r="B67" s="231" t="s">
        <v>86</v>
      </c>
      <c r="C67" s="218"/>
      <c r="D67" s="218"/>
      <c r="E67" s="218"/>
      <c r="F67" s="218"/>
      <c r="G67" s="218"/>
      <c r="H67" s="218"/>
      <c r="I67" s="218"/>
      <c r="J67" s="218"/>
      <c r="K67" s="195"/>
      <c r="L67" s="195">
        <v>46</v>
      </c>
      <c r="M67" s="195">
        <v>100</v>
      </c>
      <c r="N67" s="195">
        <v>29</v>
      </c>
      <c r="O67" s="195"/>
      <c r="P67" s="220"/>
      <c r="Q67" s="195">
        <v>100</v>
      </c>
      <c r="R67" s="218">
        <v>79</v>
      </c>
      <c r="S67" s="220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55"/>
    </row>
    <row r="68" spans="1:34" ht="11.25">
      <c r="A68" s="220">
        <v>7</v>
      </c>
      <c r="B68" s="231" t="s">
        <v>91</v>
      </c>
      <c r="C68" s="220"/>
      <c r="D68" s="220"/>
      <c r="E68" s="220"/>
      <c r="F68" s="220"/>
      <c r="G68" s="220"/>
      <c r="H68" s="220"/>
      <c r="I68" s="220"/>
      <c r="J68" s="220"/>
      <c r="K68" s="195"/>
      <c r="L68" s="195">
        <v>45</v>
      </c>
      <c r="M68" s="195">
        <v>107</v>
      </c>
      <c r="N68" s="195">
        <v>44</v>
      </c>
      <c r="O68" s="195">
        <v>1</v>
      </c>
      <c r="P68" s="220"/>
      <c r="Q68" s="195">
        <v>100</v>
      </c>
      <c r="R68" s="220">
        <v>74</v>
      </c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</row>
    <row r="69" spans="1:34" ht="11.25">
      <c r="A69" s="220">
        <v>8</v>
      </c>
      <c r="B69" s="231" t="s">
        <v>77</v>
      </c>
      <c r="C69" s="220"/>
      <c r="D69" s="220"/>
      <c r="E69" s="220"/>
      <c r="F69" s="220"/>
      <c r="G69" s="220"/>
      <c r="H69" s="220"/>
      <c r="I69" s="220"/>
      <c r="J69" s="220"/>
      <c r="K69" s="195"/>
      <c r="L69" s="195">
        <v>129</v>
      </c>
      <c r="M69" s="195">
        <v>66</v>
      </c>
      <c r="N69" s="195">
        <v>2</v>
      </c>
      <c r="O69" s="195"/>
      <c r="P69" s="220"/>
      <c r="Q69" s="195">
        <v>100</v>
      </c>
      <c r="R69" s="220">
        <v>99.6</v>
      </c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</row>
    <row r="70" spans="1:34" ht="11.25">
      <c r="A70" s="220">
        <v>9</v>
      </c>
      <c r="B70" s="231" t="s">
        <v>121</v>
      </c>
      <c r="C70" s="220"/>
      <c r="D70" s="220"/>
      <c r="E70" s="220"/>
      <c r="F70" s="220"/>
      <c r="G70" s="220"/>
      <c r="H70" s="220"/>
      <c r="I70" s="220"/>
      <c r="J70" s="220"/>
      <c r="K70" s="195"/>
      <c r="L70" s="195">
        <v>95</v>
      </c>
      <c r="M70" s="195">
        <v>70</v>
      </c>
      <c r="N70" s="195">
        <v>16</v>
      </c>
      <c r="O70" s="195">
        <v>16</v>
      </c>
      <c r="P70" s="220"/>
      <c r="Q70" s="195">
        <v>94</v>
      </c>
      <c r="R70" s="220">
        <v>85</v>
      </c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</row>
    <row r="71" spans="1:34" ht="11.25">
      <c r="A71" s="220">
        <v>10</v>
      </c>
      <c r="B71" s="231" t="s">
        <v>173</v>
      </c>
      <c r="C71" s="220"/>
      <c r="D71" s="220"/>
      <c r="E71" s="220"/>
      <c r="F71" s="220"/>
      <c r="G71" s="220"/>
      <c r="H71" s="220"/>
      <c r="I71" s="220"/>
      <c r="J71" s="220"/>
      <c r="K71" s="195"/>
      <c r="L71" s="195">
        <v>60</v>
      </c>
      <c r="M71" s="195">
        <v>111</v>
      </c>
      <c r="N71" s="195">
        <v>28</v>
      </c>
      <c r="O71" s="195"/>
      <c r="P71" s="220"/>
      <c r="Q71" s="195">
        <v>100</v>
      </c>
      <c r="R71" s="220">
        <v>89</v>
      </c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</row>
    <row r="72" spans="1:34" ht="11.25">
      <c r="A72" s="220">
        <v>11</v>
      </c>
      <c r="B72" s="231" t="s">
        <v>122</v>
      </c>
      <c r="C72" s="220"/>
      <c r="D72" s="220"/>
      <c r="E72" s="220"/>
      <c r="F72" s="220"/>
      <c r="G72" s="220"/>
      <c r="H72" s="220"/>
      <c r="I72" s="220"/>
      <c r="J72" s="220"/>
      <c r="K72" s="195"/>
      <c r="L72" s="195">
        <v>19</v>
      </c>
      <c r="M72" s="195">
        <v>3</v>
      </c>
      <c r="N72" s="195"/>
      <c r="O72" s="195"/>
      <c r="P72" s="220"/>
      <c r="Q72" s="195">
        <v>100</v>
      </c>
      <c r="R72" s="220">
        <v>100</v>
      </c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</row>
    <row r="73" spans="1:34" ht="11.25">
      <c r="A73" s="220">
        <v>12</v>
      </c>
      <c r="B73" s="231" t="s">
        <v>209</v>
      </c>
      <c r="C73" s="220"/>
      <c r="D73" s="220"/>
      <c r="E73" s="220"/>
      <c r="F73" s="220"/>
      <c r="G73" s="220"/>
      <c r="H73" s="220"/>
      <c r="I73" s="220"/>
      <c r="J73" s="220"/>
      <c r="K73" s="195"/>
      <c r="L73" s="195">
        <v>54</v>
      </c>
      <c r="M73" s="195">
        <v>125</v>
      </c>
      <c r="N73" s="195">
        <v>18</v>
      </c>
      <c r="O73" s="195"/>
      <c r="P73" s="220"/>
      <c r="Q73" s="195">
        <v>100</v>
      </c>
      <c r="R73" s="220">
        <v>90.3</v>
      </c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</row>
    <row r="74" spans="1:34" ht="11.25">
      <c r="A74" s="220">
        <v>13</v>
      </c>
      <c r="B74" s="231" t="s">
        <v>205</v>
      </c>
      <c r="C74" s="220"/>
      <c r="D74" s="220"/>
      <c r="E74" s="220"/>
      <c r="F74" s="220"/>
      <c r="G74" s="220"/>
      <c r="H74" s="220"/>
      <c r="I74" s="220"/>
      <c r="J74" s="220"/>
      <c r="K74" s="195"/>
      <c r="L74" s="195">
        <v>50</v>
      </c>
      <c r="M74" s="195">
        <v>131</v>
      </c>
      <c r="N74" s="195">
        <v>12</v>
      </c>
      <c r="O74" s="195"/>
      <c r="P74" s="220"/>
      <c r="Q74" s="195">
        <v>100</v>
      </c>
      <c r="R74" s="220">
        <v>96</v>
      </c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</row>
    <row r="75" spans="1:34" ht="22.5">
      <c r="A75" s="220">
        <v>14</v>
      </c>
      <c r="B75" s="161" t="s">
        <v>206</v>
      </c>
      <c r="C75" s="220"/>
      <c r="D75" s="220"/>
      <c r="E75" s="220"/>
      <c r="F75" s="220"/>
      <c r="G75" s="220"/>
      <c r="H75" s="220"/>
      <c r="I75" s="220"/>
      <c r="J75" s="220"/>
      <c r="K75" s="195"/>
      <c r="L75" s="195"/>
      <c r="M75" s="195"/>
      <c r="N75" s="195"/>
      <c r="O75" s="195"/>
      <c r="P75" s="220"/>
      <c r="Q75" s="195">
        <v>100</v>
      </c>
      <c r="R75" s="220">
        <v>100</v>
      </c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</row>
    <row r="76" spans="1:34" ht="22.5">
      <c r="A76" s="220">
        <v>15</v>
      </c>
      <c r="B76" s="233" t="s">
        <v>207</v>
      </c>
      <c r="C76" s="220"/>
      <c r="D76" s="220"/>
      <c r="E76" s="220"/>
      <c r="F76" s="220"/>
      <c r="G76" s="220"/>
      <c r="H76" s="220"/>
      <c r="I76" s="220"/>
      <c r="J76" s="220"/>
      <c r="K76" s="195"/>
      <c r="L76" s="195">
        <v>46</v>
      </c>
      <c r="M76" s="195">
        <v>121</v>
      </c>
      <c r="N76" s="195">
        <v>29</v>
      </c>
      <c r="O76" s="195"/>
      <c r="P76" s="220"/>
      <c r="Q76" s="195">
        <v>99.6</v>
      </c>
      <c r="R76" s="220">
        <v>83.3</v>
      </c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</row>
    <row r="77" spans="1:34" ht="22.5">
      <c r="A77" s="220">
        <v>16</v>
      </c>
      <c r="B77" s="233" t="s">
        <v>208</v>
      </c>
      <c r="C77" s="220"/>
      <c r="D77" s="220"/>
      <c r="E77" s="220"/>
      <c r="F77" s="220"/>
      <c r="G77" s="220"/>
      <c r="H77" s="220"/>
      <c r="I77" s="220"/>
      <c r="J77" s="220"/>
      <c r="K77" s="195"/>
      <c r="L77" s="195">
        <v>29</v>
      </c>
      <c r="M77" s="195">
        <v>21</v>
      </c>
      <c r="N77" s="195"/>
      <c r="O77" s="195"/>
      <c r="P77" s="220"/>
      <c r="Q77" s="195">
        <v>100</v>
      </c>
      <c r="R77" s="220">
        <v>100</v>
      </c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</row>
    <row r="78" spans="1:34" ht="11.25">
      <c r="A78" s="220"/>
      <c r="B78" s="233"/>
      <c r="C78" s="220"/>
      <c r="D78" s="220"/>
      <c r="E78" s="220"/>
      <c r="F78" s="220"/>
      <c r="G78" s="220"/>
      <c r="H78" s="220"/>
      <c r="I78" s="220"/>
      <c r="J78" s="220"/>
      <c r="K78" s="195"/>
      <c r="L78" s="195"/>
      <c r="M78" s="195"/>
      <c r="N78" s="195"/>
      <c r="O78" s="195"/>
      <c r="P78" s="220"/>
      <c r="Q78" s="225">
        <f>SUM(Q62:Q77)/16</f>
        <v>99.5375</v>
      </c>
      <c r="R78" s="219">
        <f>SUM(R62:R77)/16</f>
        <v>89.5125</v>
      </c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</row>
    <row r="79" spans="1:34" ht="11.25">
      <c r="A79" s="220">
        <v>19</v>
      </c>
      <c r="B79" s="231" t="s">
        <v>123</v>
      </c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195">
        <v>358</v>
      </c>
      <c r="T79" s="195">
        <v>135</v>
      </c>
      <c r="U79" s="195">
        <v>193</v>
      </c>
      <c r="V79" s="195">
        <v>29</v>
      </c>
      <c r="W79" s="195">
        <v>1</v>
      </c>
      <c r="X79" s="195"/>
      <c r="Y79" s="221">
        <v>1</v>
      </c>
      <c r="Z79" s="222">
        <v>0.922</v>
      </c>
      <c r="AA79" s="256"/>
      <c r="AB79" s="220"/>
      <c r="AC79" s="220"/>
      <c r="AD79" s="220"/>
      <c r="AE79" s="220"/>
      <c r="AF79" s="220"/>
      <c r="AG79" s="220"/>
      <c r="AH79" s="220"/>
    </row>
    <row r="80" spans="1:34" ht="11.25">
      <c r="A80" s="220">
        <v>20</v>
      </c>
      <c r="B80" s="231" t="s">
        <v>91</v>
      </c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195">
        <v>358</v>
      </c>
      <c r="T80" s="195">
        <v>96</v>
      </c>
      <c r="U80" s="195">
        <v>225</v>
      </c>
      <c r="V80" s="195">
        <v>37</v>
      </c>
      <c r="W80" s="195"/>
      <c r="X80" s="195"/>
      <c r="Y80" s="221">
        <v>1</v>
      </c>
      <c r="Z80" s="222">
        <v>0.902</v>
      </c>
      <c r="AA80" s="256"/>
      <c r="AB80" s="220"/>
      <c r="AC80" s="220"/>
      <c r="AD80" s="220"/>
      <c r="AE80" s="220"/>
      <c r="AF80" s="220"/>
      <c r="AG80" s="220"/>
      <c r="AH80" s="220"/>
    </row>
    <row r="81" spans="1:34" ht="11.25">
      <c r="A81" s="220">
        <v>21</v>
      </c>
      <c r="B81" s="231" t="s">
        <v>77</v>
      </c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195">
        <v>358</v>
      </c>
      <c r="T81" s="195">
        <v>223</v>
      </c>
      <c r="U81" s="195">
        <v>133</v>
      </c>
      <c r="V81" s="195">
        <v>2</v>
      </c>
      <c r="W81" s="195"/>
      <c r="X81" s="195"/>
      <c r="Y81" s="221">
        <v>1</v>
      </c>
      <c r="Z81" s="222">
        <v>0.995</v>
      </c>
      <c r="AA81" s="256"/>
      <c r="AB81" s="220"/>
      <c r="AC81" s="220"/>
      <c r="AD81" s="220"/>
      <c r="AE81" s="220"/>
      <c r="AF81" s="220"/>
      <c r="AG81" s="220"/>
      <c r="AH81" s="220"/>
    </row>
    <row r="82" spans="1:34" ht="22.5">
      <c r="A82" s="220">
        <v>22</v>
      </c>
      <c r="B82" s="161" t="s">
        <v>119</v>
      </c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195">
        <v>358</v>
      </c>
      <c r="T82" s="195">
        <v>126</v>
      </c>
      <c r="U82" s="195">
        <v>203</v>
      </c>
      <c r="V82" s="195">
        <v>24</v>
      </c>
      <c r="W82" s="195"/>
      <c r="X82" s="195">
        <v>3</v>
      </c>
      <c r="Y82" s="221">
        <v>0.99</v>
      </c>
      <c r="Z82" s="222">
        <v>0.923</v>
      </c>
      <c r="AA82" s="256"/>
      <c r="AB82" s="220"/>
      <c r="AC82" s="220"/>
      <c r="AD82" s="220"/>
      <c r="AE82" s="220"/>
      <c r="AF82" s="220"/>
      <c r="AG82" s="220"/>
      <c r="AH82" s="220"/>
    </row>
    <row r="83" spans="1:34" ht="11.25">
      <c r="A83" s="220">
        <v>23</v>
      </c>
      <c r="B83" s="161" t="s">
        <v>210</v>
      </c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195">
        <v>358</v>
      </c>
      <c r="T83" s="195">
        <v>197</v>
      </c>
      <c r="U83" s="195">
        <v>142</v>
      </c>
      <c r="V83" s="195">
        <v>15</v>
      </c>
      <c r="W83" s="195">
        <v>4</v>
      </c>
      <c r="X83" s="195"/>
      <c r="Y83" s="221">
        <v>1</v>
      </c>
      <c r="Z83" s="222">
        <v>0.955</v>
      </c>
      <c r="AA83" s="256"/>
      <c r="AB83" s="220"/>
      <c r="AC83" s="220"/>
      <c r="AD83" s="220"/>
      <c r="AE83" s="220"/>
      <c r="AF83" s="220"/>
      <c r="AG83" s="220"/>
      <c r="AH83" s="220"/>
    </row>
    <row r="84" spans="1:34" ht="22.5">
      <c r="A84" s="220">
        <v>24</v>
      </c>
      <c r="B84" s="161" t="s">
        <v>124</v>
      </c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195">
        <v>358</v>
      </c>
      <c r="T84" s="195">
        <v>101</v>
      </c>
      <c r="U84" s="195">
        <v>225</v>
      </c>
      <c r="V84" s="195">
        <v>31</v>
      </c>
      <c r="W84" s="195">
        <v>1</v>
      </c>
      <c r="X84" s="195"/>
      <c r="Y84" s="221">
        <v>1</v>
      </c>
      <c r="Z84" s="222">
        <v>0.929</v>
      </c>
      <c r="AA84" s="256"/>
      <c r="AB84" s="220"/>
      <c r="AC84" s="220"/>
      <c r="AD84" s="220"/>
      <c r="AE84" s="220"/>
      <c r="AF84" s="220"/>
      <c r="AG84" s="220"/>
      <c r="AH84" s="220"/>
    </row>
    <row r="85" spans="1:34" ht="36" customHeight="1">
      <c r="A85" s="220">
        <v>25</v>
      </c>
      <c r="B85" s="233" t="s">
        <v>125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195">
        <v>358</v>
      </c>
      <c r="T85" s="195">
        <v>202</v>
      </c>
      <c r="U85" s="195">
        <v>139</v>
      </c>
      <c r="V85" s="195">
        <v>8</v>
      </c>
      <c r="W85" s="195">
        <v>4</v>
      </c>
      <c r="X85" s="195">
        <v>5</v>
      </c>
      <c r="Y85" s="221">
        <v>0.98</v>
      </c>
      <c r="Z85" s="222">
        <v>0.952</v>
      </c>
      <c r="AA85" s="256"/>
      <c r="AB85" s="220"/>
      <c r="AC85" s="220"/>
      <c r="AD85" s="220"/>
      <c r="AE85" s="220"/>
      <c r="AF85" s="220"/>
      <c r="AG85" s="220"/>
      <c r="AH85" s="220"/>
    </row>
    <row r="86" spans="1:34" ht="11.25">
      <c r="A86" s="220">
        <v>26</v>
      </c>
      <c r="B86" s="231" t="s">
        <v>126</v>
      </c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195">
        <v>358</v>
      </c>
      <c r="T86" s="195">
        <v>116</v>
      </c>
      <c r="U86" s="195">
        <v>209</v>
      </c>
      <c r="V86" s="195">
        <v>27</v>
      </c>
      <c r="W86" s="195"/>
      <c r="X86" s="195">
        <v>6</v>
      </c>
      <c r="Y86" s="221">
        <v>0.975</v>
      </c>
      <c r="Z86" s="222">
        <v>0.915</v>
      </c>
      <c r="AA86" s="256"/>
      <c r="AB86" s="220"/>
      <c r="AC86" s="220"/>
      <c r="AD86" s="220"/>
      <c r="AE86" s="220"/>
      <c r="AF86" s="220"/>
      <c r="AG86" s="220"/>
      <c r="AH86" s="220"/>
    </row>
    <row r="87" spans="1:34" ht="11.25">
      <c r="A87" s="220">
        <v>27</v>
      </c>
      <c r="B87" s="231" t="s">
        <v>127</v>
      </c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195">
        <v>358</v>
      </c>
      <c r="T87" s="195">
        <v>114</v>
      </c>
      <c r="U87" s="195">
        <v>196</v>
      </c>
      <c r="V87" s="195">
        <v>48</v>
      </c>
      <c r="W87" s="195"/>
      <c r="X87" s="195"/>
      <c r="Y87" s="221">
        <v>1</v>
      </c>
      <c r="Z87" s="222">
        <v>0.8785</v>
      </c>
      <c r="AA87" s="256"/>
      <c r="AB87" s="220"/>
      <c r="AC87" s="220"/>
      <c r="AD87" s="220"/>
      <c r="AE87" s="220"/>
      <c r="AF87" s="220"/>
      <c r="AG87" s="220"/>
      <c r="AH87" s="220"/>
    </row>
    <row r="88" spans="1:34" ht="11.25">
      <c r="A88" s="220">
        <v>28</v>
      </c>
      <c r="B88" s="231" t="s">
        <v>96</v>
      </c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195">
        <v>358</v>
      </c>
      <c r="T88" s="195">
        <v>149</v>
      </c>
      <c r="U88" s="195">
        <v>170</v>
      </c>
      <c r="V88" s="195">
        <v>36</v>
      </c>
      <c r="W88" s="195">
        <v>2</v>
      </c>
      <c r="X88" s="195"/>
      <c r="Y88" s="221">
        <v>1</v>
      </c>
      <c r="Z88" s="222">
        <v>0.8885</v>
      </c>
      <c r="AA88" s="256"/>
      <c r="AB88" s="220"/>
      <c r="AC88" s="220"/>
      <c r="AD88" s="220"/>
      <c r="AE88" s="220"/>
      <c r="AF88" s="220"/>
      <c r="AG88" s="220"/>
      <c r="AH88" s="220"/>
    </row>
    <row r="89" spans="1:34" ht="22.5">
      <c r="A89" s="220">
        <v>29</v>
      </c>
      <c r="B89" s="161" t="s">
        <v>94</v>
      </c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195">
        <v>358</v>
      </c>
      <c r="T89" s="195">
        <v>134</v>
      </c>
      <c r="U89" s="195">
        <v>198</v>
      </c>
      <c r="V89" s="195">
        <v>22</v>
      </c>
      <c r="W89" s="195">
        <v>1</v>
      </c>
      <c r="X89" s="195">
        <v>3</v>
      </c>
      <c r="Y89" s="221">
        <v>0.99</v>
      </c>
      <c r="Z89" s="222">
        <v>0.933</v>
      </c>
      <c r="AA89" s="256"/>
      <c r="AB89" s="220"/>
      <c r="AC89" s="220"/>
      <c r="AD89" s="220"/>
      <c r="AE89" s="220"/>
      <c r="AF89" s="220"/>
      <c r="AG89" s="220"/>
      <c r="AH89" s="220"/>
    </row>
    <row r="90" spans="1:34" ht="11.25">
      <c r="A90" s="220">
        <v>30</v>
      </c>
      <c r="B90" s="231" t="s">
        <v>120</v>
      </c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151">
        <v>358</v>
      </c>
      <c r="T90" s="151">
        <v>144</v>
      </c>
      <c r="U90" s="151">
        <v>195</v>
      </c>
      <c r="V90" s="151">
        <v>17</v>
      </c>
      <c r="W90" s="151">
        <v>1</v>
      </c>
      <c r="X90" s="151">
        <v>1</v>
      </c>
      <c r="Y90" s="151">
        <v>99.5</v>
      </c>
      <c r="Z90" s="204">
        <v>0.95</v>
      </c>
      <c r="AA90" s="256"/>
      <c r="AB90" s="220"/>
      <c r="AC90" s="220"/>
      <c r="AD90" s="220"/>
      <c r="AE90" s="220"/>
      <c r="AF90" s="220"/>
      <c r="AG90" s="220"/>
      <c r="AH90" s="220"/>
    </row>
    <row r="91" spans="1:34" ht="11.25">
      <c r="A91" s="220">
        <v>31</v>
      </c>
      <c r="B91" s="231" t="s">
        <v>211</v>
      </c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>
        <v>233</v>
      </c>
      <c r="T91" s="220">
        <v>126</v>
      </c>
      <c r="U91" s="220">
        <v>106</v>
      </c>
      <c r="V91" s="220"/>
      <c r="W91" s="220"/>
      <c r="X91" s="220">
        <v>1</v>
      </c>
      <c r="Y91" s="220">
        <v>100</v>
      </c>
      <c r="Z91" s="220">
        <v>99.6</v>
      </c>
      <c r="AA91" s="256"/>
      <c r="AB91" s="220"/>
      <c r="AC91" s="220"/>
      <c r="AD91" s="220"/>
      <c r="AE91" s="220"/>
      <c r="AF91" s="220"/>
      <c r="AG91" s="257"/>
      <c r="AH91" s="258"/>
    </row>
    <row r="92" spans="1:34" ht="11.25">
      <c r="A92" s="220"/>
      <c r="B92" s="231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59">
        <v>99.6</v>
      </c>
      <c r="Z92" s="219">
        <v>88</v>
      </c>
      <c r="AA92" s="256"/>
      <c r="AB92" s="220"/>
      <c r="AC92" s="220"/>
      <c r="AD92" s="220"/>
      <c r="AE92" s="220"/>
      <c r="AF92" s="220"/>
      <c r="AG92" s="257"/>
      <c r="AH92" s="258"/>
    </row>
    <row r="93" spans="1:35" ht="11.25">
      <c r="A93" s="220">
        <v>32</v>
      </c>
      <c r="B93" s="231" t="s">
        <v>128</v>
      </c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>
        <v>238</v>
      </c>
      <c r="AB93" s="220">
        <v>68</v>
      </c>
      <c r="AC93" s="220">
        <v>146</v>
      </c>
      <c r="AD93" s="220">
        <v>24</v>
      </c>
      <c r="AE93" s="220"/>
      <c r="AF93" s="220"/>
      <c r="AG93" s="256" t="s">
        <v>165</v>
      </c>
      <c r="AH93" s="220">
        <v>90</v>
      </c>
      <c r="AI93" s="163">
        <v>1</v>
      </c>
    </row>
    <row r="94" spans="1:35" ht="33.75">
      <c r="A94" s="220">
        <v>33</v>
      </c>
      <c r="B94" s="233" t="s">
        <v>129</v>
      </c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>
        <v>238</v>
      </c>
      <c r="AB94" s="220">
        <v>89</v>
      </c>
      <c r="AC94" s="220">
        <v>125</v>
      </c>
      <c r="AD94" s="220">
        <v>24</v>
      </c>
      <c r="AE94" s="220"/>
      <c r="AF94" s="220"/>
      <c r="AG94" s="256" t="s">
        <v>165</v>
      </c>
      <c r="AH94" s="220">
        <v>89</v>
      </c>
      <c r="AI94" s="163">
        <v>2</v>
      </c>
    </row>
    <row r="95" spans="1:35" ht="11.25">
      <c r="A95" s="220">
        <v>34</v>
      </c>
      <c r="B95" s="231" t="s">
        <v>131</v>
      </c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>
        <v>238</v>
      </c>
      <c r="AB95" s="220">
        <v>90</v>
      </c>
      <c r="AC95" s="220">
        <v>122</v>
      </c>
      <c r="AD95" s="220">
        <v>26</v>
      </c>
      <c r="AE95" s="220"/>
      <c r="AF95" s="220"/>
      <c r="AG95" s="256" t="s">
        <v>165</v>
      </c>
      <c r="AH95" s="220">
        <v>88</v>
      </c>
      <c r="AI95" s="163">
        <v>3</v>
      </c>
    </row>
    <row r="96" spans="1:35" ht="33.75">
      <c r="A96" s="220">
        <v>35</v>
      </c>
      <c r="B96" s="233" t="s">
        <v>130</v>
      </c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>
        <v>91</v>
      </c>
      <c r="AB96" s="220">
        <v>27</v>
      </c>
      <c r="AC96" s="220">
        <v>48</v>
      </c>
      <c r="AD96" s="220">
        <v>16</v>
      </c>
      <c r="AE96" s="220"/>
      <c r="AF96" s="220"/>
      <c r="AG96" s="256" t="s">
        <v>165</v>
      </c>
      <c r="AH96" s="220">
        <v>82</v>
      </c>
      <c r="AI96" s="163">
        <v>4</v>
      </c>
    </row>
    <row r="97" spans="1:35" ht="22.5">
      <c r="A97" s="220">
        <v>36</v>
      </c>
      <c r="B97" s="161" t="s">
        <v>212</v>
      </c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>
        <v>238</v>
      </c>
      <c r="AB97" s="220">
        <v>89</v>
      </c>
      <c r="AC97" s="220">
        <v>132</v>
      </c>
      <c r="AD97" s="220">
        <v>17</v>
      </c>
      <c r="AE97" s="220"/>
      <c r="AF97" s="220"/>
      <c r="AG97" s="256" t="s">
        <v>165</v>
      </c>
      <c r="AH97" s="220">
        <v>92</v>
      </c>
      <c r="AI97" s="163">
        <v>5</v>
      </c>
    </row>
    <row r="98" spans="1:35" ht="11.25">
      <c r="A98" s="220">
        <v>37</v>
      </c>
      <c r="B98" s="231" t="s">
        <v>213</v>
      </c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>
        <v>238</v>
      </c>
      <c r="AB98" s="220">
        <v>82</v>
      </c>
      <c r="AC98" s="220">
        <v>132</v>
      </c>
      <c r="AD98" s="220">
        <v>24</v>
      </c>
      <c r="AE98" s="220"/>
      <c r="AF98" s="220"/>
      <c r="AG98" s="256" t="s">
        <v>165</v>
      </c>
      <c r="AH98" s="220">
        <v>92</v>
      </c>
      <c r="AI98" s="163">
        <v>6</v>
      </c>
    </row>
    <row r="99" spans="1:35" ht="33.75">
      <c r="A99" s="220">
        <v>38</v>
      </c>
      <c r="B99" s="161" t="s">
        <v>214</v>
      </c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>
        <v>238</v>
      </c>
      <c r="AB99" s="220">
        <v>94</v>
      </c>
      <c r="AC99" s="220">
        <v>127</v>
      </c>
      <c r="AD99" s="220">
        <v>17</v>
      </c>
      <c r="AE99" s="220"/>
      <c r="AF99" s="220"/>
      <c r="AG99" s="256" t="s">
        <v>165</v>
      </c>
      <c r="AH99" s="220">
        <v>94</v>
      </c>
      <c r="AI99" s="163">
        <v>7</v>
      </c>
    </row>
    <row r="100" spans="1:35" ht="22.5">
      <c r="A100" s="220">
        <v>39</v>
      </c>
      <c r="B100" s="161" t="s">
        <v>215</v>
      </c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>
        <v>238</v>
      </c>
      <c r="AB100" s="220">
        <v>75</v>
      </c>
      <c r="AC100" s="220">
        <v>157</v>
      </c>
      <c r="AD100" s="220">
        <v>13</v>
      </c>
      <c r="AE100" s="220"/>
      <c r="AF100" s="220"/>
      <c r="AG100" s="256" t="s">
        <v>165</v>
      </c>
      <c r="AH100" s="220">
        <v>98</v>
      </c>
      <c r="AI100" s="163">
        <v>8</v>
      </c>
    </row>
    <row r="101" spans="1:35" ht="11.25">
      <c r="A101" s="220">
        <v>40</v>
      </c>
      <c r="B101" s="155" t="s">
        <v>216</v>
      </c>
      <c r="C101" s="220"/>
      <c r="D101" s="220"/>
      <c r="E101" s="220"/>
      <c r="F101" s="220"/>
      <c r="G101" s="220"/>
      <c r="H101" s="220"/>
      <c r="I101" s="220"/>
      <c r="J101" s="26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>
        <v>91</v>
      </c>
      <c r="AB101" s="220">
        <v>25</v>
      </c>
      <c r="AC101" s="220">
        <v>60</v>
      </c>
      <c r="AD101" s="220">
        <v>6</v>
      </c>
      <c r="AE101" s="220"/>
      <c r="AF101" s="220"/>
      <c r="AG101" s="256" t="s">
        <v>165</v>
      </c>
      <c r="AH101" s="220">
        <v>93</v>
      </c>
      <c r="AI101" s="163">
        <v>9</v>
      </c>
    </row>
    <row r="102" spans="1:35" ht="33.75">
      <c r="A102" s="220">
        <v>41</v>
      </c>
      <c r="B102" s="161" t="s">
        <v>217</v>
      </c>
      <c r="C102" s="220"/>
      <c r="D102" s="220"/>
      <c r="E102" s="220"/>
      <c r="F102" s="220"/>
      <c r="G102" s="220"/>
      <c r="H102" s="220"/>
      <c r="I102" s="220"/>
      <c r="J102" s="26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>
        <v>91</v>
      </c>
      <c r="AB102" s="220">
        <v>31</v>
      </c>
      <c r="AC102" s="220">
        <v>59</v>
      </c>
      <c r="AD102" s="220">
        <v>1</v>
      </c>
      <c r="AE102" s="220"/>
      <c r="AF102" s="220"/>
      <c r="AG102" s="256" t="s">
        <v>165</v>
      </c>
      <c r="AH102" s="220">
        <v>99</v>
      </c>
      <c r="AI102" s="163">
        <v>10</v>
      </c>
    </row>
    <row r="103" spans="1:35" ht="33.75">
      <c r="A103" s="220">
        <v>42</v>
      </c>
      <c r="B103" s="161" t="s">
        <v>218</v>
      </c>
      <c r="C103" s="220"/>
      <c r="D103" s="220"/>
      <c r="E103" s="220"/>
      <c r="F103" s="220"/>
      <c r="G103" s="220"/>
      <c r="H103" s="220"/>
      <c r="I103" s="220"/>
      <c r="J103" s="26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>
        <v>91</v>
      </c>
      <c r="AB103" s="220">
        <v>47</v>
      </c>
      <c r="AC103" s="220">
        <v>31</v>
      </c>
      <c r="AD103" s="220">
        <v>13</v>
      </c>
      <c r="AE103" s="220"/>
      <c r="AF103" s="220"/>
      <c r="AG103" s="256" t="s">
        <v>165</v>
      </c>
      <c r="AH103" s="220">
        <v>86</v>
      </c>
      <c r="AI103" s="163">
        <v>11</v>
      </c>
    </row>
    <row r="104" spans="1:35" ht="22.5">
      <c r="A104" s="220">
        <v>43</v>
      </c>
      <c r="B104" s="161" t="s">
        <v>219</v>
      </c>
      <c r="C104" s="220"/>
      <c r="D104" s="220"/>
      <c r="E104" s="220"/>
      <c r="F104" s="220"/>
      <c r="G104" s="220"/>
      <c r="H104" s="220"/>
      <c r="I104" s="220"/>
      <c r="J104" s="26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>
        <v>91</v>
      </c>
      <c r="AB104" s="220">
        <v>26</v>
      </c>
      <c r="AC104" s="220">
        <v>53</v>
      </c>
      <c r="AD104" s="220">
        <v>12</v>
      </c>
      <c r="AE104" s="220"/>
      <c r="AF104" s="220"/>
      <c r="AG104" s="256" t="s">
        <v>165</v>
      </c>
      <c r="AH104" s="220">
        <v>87</v>
      </c>
      <c r="AI104" s="163">
        <v>12</v>
      </c>
    </row>
    <row r="105" spans="1:35" ht="22.5">
      <c r="A105" s="220">
        <v>44</v>
      </c>
      <c r="B105" s="161" t="s">
        <v>220</v>
      </c>
      <c r="C105" s="220"/>
      <c r="D105" s="220"/>
      <c r="E105" s="220"/>
      <c r="F105" s="220"/>
      <c r="G105" s="220"/>
      <c r="H105" s="220"/>
      <c r="I105" s="220"/>
      <c r="J105" s="26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>
        <v>91</v>
      </c>
      <c r="AB105" s="220">
        <v>36</v>
      </c>
      <c r="AC105" s="220">
        <v>55</v>
      </c>
      <c r="AD105" s="220"/>
      <c r="AE105" s="220"/>
      <c r="AF105" s="220"/>
      <c r="AG105" s="256" t="s">
        <v>165</v>
      </c>
      <c r="AH105" s="220">
        <v>100</v>
      </c>
      <c r="AI105" s="163">
        <v>13</v>
      </c>
    </row>
    <row r="106" spans="1:35" ht="33.75">
      <c r="A106" s="220">
        <v>45</v>
      </c>
      <c r="B106" s="161" t="s">
        <v>221</v>
      </c>
      <c r="C106" s="220"/>
      <c r="D106" s="220"/>
      <c r="E106" s="220"/>
      <c r="F106" s="220"/>
      <c r="G106" s="220"/>
      <c r="H106" s="220"/>
      <c r="I106" s="220"/>
      <c r="J106" s="26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>
        <v>91</v>
      </c>
      <c r="AB106" s="220">
        <v>35</v>
      </c>
      <c r="AC106" s="220">
        <v>56</v>
      </c>
      <c r="AD106" s="220"/>
      <c r="AE106" s="220"/>
      <c r="AF106" s="220"/>
      <c r="AG106" s="256" t="s">
        <v>165</v>
      </c>
      <c r="AH106" s="220">
        <v>100</v>
      </c>
      <c r="AI106" s="163">
        <v>14</v>
      </c>
    </row>
    <row r="107" spans="1:35" ht="33.75">
      <c r="A107" s="220">
        <v>46</v>
      </c>
      <c r="B107" s="161" t="s">
        <v>222</v>
      </c>
      <c r="C107" s="220"/>
      <c r="D107" s="220"/>
      <c r="E107" s="220"/>
      <c r="F107" s="220"/>
      <c r="G107" s="220"/>
      <c r="H107" s="220"/>
      <c r="I107" s="220"/>
      <c r="J107" s="26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>
        <v>91</v>
      </c>
      <c r="AB107" s="220">
        <v>37</v>
      </c>
      <c r="AC107" s="220">
        <v>54</v>
      </c>
      <c r="AD107" s="220"/>
      <c r="AE107" s="220"/>
      <c r="AF107" s="220"/>
      <c r="AG107" s="256" t="s">
        <v>165</v>
      </c>
      <c r="AH107" s="220">
        <v>100</v>
      </c>
      <c r="AI107" s="163">
        <v>15</v>
      </c>
    </row>
    <row r="108" spans="1:35" ht="45">
      <c r="A108" s="220">
        <v>47</v>
      </c>
      <c r="B108" s="161" t="s">
        <v>223</v>
      </c>
      <c r="C108" s="220"/>
      <c r="D108" s="220"/>
      <c r="E108" s="220"/>
      <c r="F108" s="220"/>
      <c r="G108" s="220"/>
      <c r="H108" s="220"/>
      <c r="I108" s="220"/>
      <c r="J108" s="26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>
        <v>91</v>
      </c>
      <c r="AB108" s="220">
        <v>43</v>
      </c>
      <c r="AC108" s="220">
        <v>48</v>
      </c>
      <c r="AD108" s="220"/>
      <c r="AE108" s="220"/>
      <c r="AF108" s="220"/>
      <c r="AG108" s="256" t="s">
        <v>165</v>
      </c>
      <c r="AH108" s="220">
        <v>100</v>
      </c>
      <c r="AI108" s="163">
        <v>16</v>
      </c>
    </row>
    <row r="109" spans="1:35" ht="11.25">
      <c r="A109" s="220">
        <v>48</v>
      </c>
      <c r="B109" s="161" t="s">
        <v>224</v>
      </c>
      <c r="C109" s="220"/>
      <c r="D109" s="220"/>
      <c r="E109" s="220"/>
      <c r="F109" s="220"/>
      <c r="G109" s="220"/>
      <c r="H109" s="220"/>
      <c r="I109" s="220"/>
      <c r="J109" s="26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>
        <v>147</v>
      </c>
      <c r="AB109" s="220">
        <v>50</v>
      </c>
      <c r="AC109" s="220">
        <v>83</v>
      </c>
      <c r="AD109" s="220">
        <v>14</v>
      </c>
      <c r="AE109" s="220"/>
      <c r="AF109" s="220"/>
      <c r="AG109" s="256" t="s">
        <v>165</v>
      </c>
      <c r="AH109" s="220">
        <v>95</v>
      </c>
      <c r="AI109" s="163">
        <v>17</v>
      </c>
    </row>
    <row r="110" spans="1:35" ht="11.25">
      <c r="A110" s="220">
        <v>49</v>
      </c>
      <c r="B110" s="161" t="s">
        <v>225</v>
      </c>
      <c r="C110" s="220"/>
      <c r="D110" s="220"/>
      <c r="E110" s="220"/>
      <c r="F110" s="220"/>
      <c r="G110" s="220"/>
      <c r="H110" s="220"/>
      <c r="I110" s="220"/>
      <c r="J110" s="26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>
        <v>147</v>
      </c>
      <c r="AB110" s="220">
        <v>68</v>
      </c>
      <c r="AC110" s="220">
        <v>74</v>
      </c>
      <c r="AD110" s="220">
        <v>5</v>
      </c>
      <c r="AE110" s="220"/>
      <c r="AF110" s="220"/>
      <c r="AG110" s="256" t="s">
        <v>165</v>
      </c>
      <c r="AH110" s="220">
        <v>97</v>
      </c>
      <c r="AI110" s="163">
        <v>18</v>
      </c>
    </row>
    <row r="111" spans="1:35" ht="11.25">
      <c r="A111" s="220">
        <v>50</v>
      </c>
      <c r="B111" s="231" t="s">
        <v>226</v>
      </c>
      <c r="C111" s="220"/>
      <c r="D111" s="220"/>
      <c r="E111" s="220"/>
      <c r="F111" s="220"/>
      <c r="G111" s="220"/>
      <c r="H111" s="220"/>
      <c r="I111" s="220"/>
      <c r="J111" s="26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>
        <v>147</v>
      </c>
      <c r="AB111" s="220">
        <v>63</v>
      </c>
      <c r="AC111" s="220">
        <v>78</v>
      </c>
      <c r="AD111" s="220">
        <v>6</v>
      </c>
      <c r="AE111" s="220"/>
      <c r="AF111" s="220"/>
      <c r="AG111" s="256" t="s">
        <v>165</v>
      </c>
      <c r="AH111" s="220">
        <v>96</v>
      </c>
      <c r="AI111" s="163">
        <v>19</v>
      </c>
    </row>
    <row r="112" spans="1:35" ht="11.25">
      <c r="A112" s="220">
        <v>51</v>
      </c>
      <c r="B112" s="231" t="s">
        <v>227</v>
      </c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>
        <v>147</v>
      </c>
      <c r="AB112" s="220">
        <v>61</v>
      </c>
      <c r="AC112" s="220">
        <v>77</v>
      </c>
      <c r="AD112" s="220">
        <v>9</v>
      </c>
      <c r="AE112" s="220"/>
      <c r="AF112" s="220"/>
      <c r="AG112" s="256" t="s">
        <v>165</v>
      </c>
      <c r="AH112" s="220">
        <v>94</v>
      </c>
      <c r="AI112" s="163">
        <v>20</v>
      </c>
    </row>
    <row r="113" spans="1:34" ht="11.25">
      <c r="A113" s="220"/>
      <c r="B113" s="231"/>
      <c r="C113" s="261"/>
      <c r="D113" s="262"/>
      <c r="E113" s="262"/>
      <c r="F113" s="262"/>
      <c r="G113" s="262"/>
      <c r="H113" s="262"/>
      <c r="I113" s="262"/>
      <c r="J113" s="26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59" t="s">
        <v>165</v>
      </c>
      <c r="AH113" s="219">
        <v>93.6</v>
      </c>
    </row>
    <row r="114" spans="1:34" ht="11.25">
      <c r="A114" s="220"/>
      <c r="B114" s="161"/>
      <c r="C114" s="268" t="s">
        <v>132</v>
      </c>
      <c r="D114" s="269"/>
      <c r="E114" s="269"/>
      <c r="F114" s="269"/>
      <c r="G114" s="269"/>
      <c r="H114" s="269"/>
      <c r="I114" s="269"/>
      <c r="J114" s="27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</row>
    <row r="115" spans="1:35" ht="11.25">
      <c r="A115" s="230">
        <v>1</v>
      </c>
      <c r="B115" s="156" t="s">
        <v>133</v>
      </c>
      <c r="C115" s="220"/>
      <c r="D115" s="220"/>
      <c r="E115" s="220"/>
      <c r="F115" s="220"/>
      <c r="G115" s="220"/>
      <c r="H115" s="220"/>
      <c r="I115" s="220"/>
      <c r="J115" s="220"/>
      <c r="K115" s="136">
        <v>46</v>
      </c>
      <c r="L115" s="139">
        <v>10</v>
      </c>
      <c r="M115" s="136">
        <v>15</v>
      </c>
      <c r="N115" s="136">
        <v>18</v>
      </c>
      <c r="O115" s="136">
        <v>3</v>
      </c>
      <c r="P115" s="136"/>
      <c r="Q115" s="163">
        <v>93.4</v>
      </c>
      <c r="R115" s="151">
        <v>54.3</v>
      </c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163">
        <v>1</v>
      </c>
    </row>
    <row r="116" spans="1:35" ht="11.25">
      <c r="A116" s="230">
        <v>2</v>
      </c>
      <c r="B116" s="156" t="s">
        <v>78</v>
      </c>
      <c r="C116" s="220"/>
      <c r="D116" s="220"/>
      <c r="E116" s="220"/>
      <c r="F116" s="220"/>
      <c r="G116" s="220"/>
      <c r="H116" s="220"/>
      <c r="I116" s="220"/>
      <c r="J116" s="220"/>
      <c r="K116" s="136"/>
      <c r="L116" s="139">
        <v>4</v>
      </c>
      <c r="M116" s="136">
        <v>26</v>
      </c>
      <c r="N116" s="136">
        <v>16</v>
      </c>
      <c r="O116" s="136"/>
      <c r="P116" s="136"/>
      <c r="Q116" s="183">
        <v>100</v>
      </c>
      <c r="R116" s="223">
        <v>65.2</v>
      </c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163">
        <v>2</v>
      </c>
    </row>
    <row r="117" spans="1:35" ht="11.25">
      <c r="A117" s="230">
        <v>3</v>
      </c>
      <c r="B117" s="156" t="s">
        <v>134</v>
      </c>
      <c r="C117" s="220"/>
      <c r="D117" s="220"/>
      <c r="E117" s="220"/>
      <c r="F117" s="220"/>
      <c r="G117" s="220"/>
      <c r="H117" s="220"/>
      <c r="I117" s="220"/>
      <c r="J117" s="220"/>
      <c r="K117" s="136"/>
      <c r="L117" s="139">
        <v>10</v>
      </c>
      <c r="M117" s="136">
        <v>26</v>
      </c>
      <c r="N117" s="136">
        <v>10</v>
      </c>
      <c r="O117" s="136"/>
      <c r="P117" s="136"/>
      <c r="Q117" s="151">
        <v>100</v>
      </c>
      <c r="R117" s="151">
        <v>78.2</v>
      </c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163">
        <v>3</v>
      </c>
    </row>
    <row r="118" spans="1:35" ht="11.25">
      <c r="A118" s="230">
        <v>4</v>
      </c>
      <c r="B118" s="156" t="s">
        <v>90</v>
      </c>
      <c r="C118" s="220"/>
      <c r="D118" s="220"/>
      <c r="E118" s="220"/>
      <c r="F118" s="220"/>
      <c r="G118" s="220"/>
      <c r="H118" s="220"/>
      <c r="I118" s="220"/>
      <c r="J118" s="220"/>
      <c r="K118" s="136"/>
      <c r="L118" s="139"/>
      <c r="M118" s="136"/>
      <c r="N118" s="136"/>
      <c r="O118" s="136"/>
      <c r="P118" s="136"/>
      <c r="Q118" s="151"/>
      <c r="R118" s="151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163">
        <v>4</v>
      </c>
    </row>
    <row r="119" spans="1:35" ht="22.5">
      <c r="A119" s="236">
        <v>5</v>
      </c>
      <c r="B119" s="156" t="s">
        <v>135</v>
      </c>
      <c r="C119" s="220"/>
      <c r="D119" s="220"/>
      <c r="E119" s="220"/>
      <c r="F119" s="220"/>
      <c r="G119" s="220"/>
      <c r="H119" s="220"/>
      <c r="I119" s="220"/>
      <c r="J119" s="220"/>
      <c r="K119" s="136"/>
      <c r="L119" s="139">
        <v>10</v>
      </c>
      <c r="M119" s="136">
        <v>21</v>
      </c>
      <c r="N119" s="136">
        <v>14</v>
      </c>
      <c r="O119" s="136">
        <v>1</v>
      </c>
      <c r="P119" s="136"/>
      <c r="Q119" s="139">
        <v>97.8</v>
      </c>
      <c r="R119" s="139">
        <v>67.3</v>
      </c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163">
        <v>5</v>
      </c>
    </row>
    <row r="120" spans="1:35" ht="22.5">
      <c r="A120" s="230">
        <v>6</v>
      </c>
      <c r="B120" s="156" t="s">
        <v>136</v>
      </c>
      <c r="C120" s="220"/>
      <c r="D120" s="220"/>
      <c r="E120" s="220"/>
      <c r="F120" s="220"/>
      <c r="G120" s="220"/>
      <c r="H120" s="220"/>
      <c r="I120" s="220"/>
      <c r="J120" s="220"/>
      <c r="K120" s="136"/>
      <c r="L120" s="139"/>
      <c r="M120" s="136"/>
      <c r="N120" s="136"/>
      <c r="O120" s="136"/>
      <c r="P120" s="136"/>
      <c r="Q120" s="151"/>
      <c r="R120" s="151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163">
        <v>6</v>
      </c>
    </row>
    <row r="121" spans="1:35" ht="11.25">
      <c r="A121" s="230">
        <v>7</v>
      </c>
      <c r="B121" s="156" t="s">
        <v>86</v>
      </c>
      <c r="C121" s="220"/>
      <c r="D121" s="220"/>
      <c r="E121" s="220"/>
      <c r="F121" s="220"/>
      <c r="G121" s="220"/>
      <c r="H121" s="220"/>
      <c r="I121" s="220"/>
      <c r="J121" s="220"/>
      <c r="K121" s="136"/>
      <c r="L121" s="136">
        <v>17</v>
      </c>
      <c r="M121" s="136">
        <v>18</v>
      </c>
      <c r="N121" s="136">
        <v>11</v>
      </c>
      <c r="O121" s="136"/>
      <c r="P121" s="171"/>
      <c r="Q121" s="151">
        <v>100</v>
      </c>
      <c r="R121" s="151">
        <v>78</v>
      </c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163">
        <v>7</v>
      </c>
    </row>
    <row r="122" spans="1:35" ht="11.25">
      <c r="A122" s="230">
        <v>8</v>
      </c>
      <c r="B122" s="156" t="s">
        <v>91</v>
      </c>
      <c r="C122" s="220"/>
      <c r="D122" s="220"/>
      <c r="E122" s="220"/>
      <c r="F122" s="220"/>
      <c r="G122" s="220"/>
      <c r="H122" s="220"/>
      <c r="I122" s="220"/>
      <c r="J122" s="220"/>
      <c r="K122" s="136"/>
      <c r="L122" s="146">
        <v>15</v>
      </c>
      <c r="M122" s="134">
        <v>24</v>
      </c>
      <c r="N122" s="134">
        <v>7</v>
      </c>
      <c r="O122" s="134"/>
      <c r="P122" s="172"/>
      <c r="Q122" s="151">
        <v>100</v>
      </c>
      <c r="R122" s="151">
        <v>90</v>
      </c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163">
        <v>8</v>
      </c>
    </row>
    <row r="123" spans="1:35" ht="11.25">
      <c r="A123" s="230">
        <v>9</v>
      </c>
      <c r="B123" s="156" t="s">
        <v>99</v>
      </c>
      <c r="C123" s="220"/>
      <c r="D123" s="220"/>
      <c r="E123" s="220"/>
      <c r="F123" s="220"/>
      <c r="G123" s="220"/>
      <c r="H123" s="220"/>
      <c r="I123" s="220"/>
      <c r="J123" s="220"/>
      <c r="K123" s="136"/>
      <c r="L123" s="134">
        <v>18</v>
      </c>
      <c r="M123" s="134">
        <v>24</v>
      </c>
      <c r="N123" s="134">
        <v>4</v>
      </c>
      <c r="O123" s="134"/>
      <c r="P123" s="172"/>
      <c r="Q123" s="151">
        <v>100</v>
      </c>
      <c r="R123" s="151">
        <v>80</v>
      </c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163">
        <v>9</v>
      </c>
    </row>
    <row r="124" spans="1:35" ht="22.5">
      <c r="A124" s="230">
        <v>10</v>
      </c>
      <c r="B124" s="156" t="s">
        <v>170</v>
      </c>
      <c r="C124" s="220"/>
      <c r="D124" s="220"/>
      <c r="E124" s="220"/>
      <c r="F124" s="220"/>
      <c r="G124" s="220"/>
      <c r="H124" s="220"/>
      <c r="I124" s="220"/>
      <c r="J124" s="136"/>
      <c r="K124" s="134"/>
      <c r="L124" s="134">
        <v>12</v>
      </c>
      <c r="M124" s="134">
        <v>16</v>
      </c>
      <c r="N124" s="134">
        <v>18</v>
      </c>
      <c r="O124" s="134"/>
      <c r="P124" s="172"/>
      <c r="Q124" s="151">
        <v>100</v>
      </c>
      <c r="R124" s="151">
        <v>60.8</v>
      </c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163">
        <v>10</v>
      </c>
    </row>
    <row r="125" spans="1:35" ht="11.25">
      <c r="A125" s="230">
        <v>11</v>
      </c>
      <c r="B125" s="156" t="s">
        <v>118</v>
      </c>
      <c r="C125" s="220"/>
      <c r="D125" s="220"/>
      <c r="E125" s="220"/>
      <c r="F125" s="220"/>
      <c r="G125" s="220"/>
      <c r="H125" s="220"/>
      <c r="I125" s="220"/>
      <c r="J125" s="136"/>
      <c r="K125" s="139"/>
      <c r="L125" s="134">
        <v>20</v>
      </c>
      <c r="M125" s="134">
        <v>16</v>
      </c>
      <c r="N125" s="134">
        <v>10</v>
      </c>
      <c r="O125" s="134"/>
      <c r="P125" s="172"/>
      <c r="Q125" s="151">
        <v>100</v>
      </c>
      <c r="R125" s="151">
        <v>78.2</v>
      </c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163">
        <v>11</v>
      </c>
    </row>
    <row r="126" spans="1:35" ht="11.25">
      <c r="A126" s="230">
        <v>12</v>
      </c>
      <c r="B126" s="156" t="s">
        <v>171</v>
      </c>
      <c r="C126" s="220"/>
      <c r="D126" s="220"/>
      <c r="E126" s="220"/>
      <c r="F126" s="220"/>
      <c r="G126" s="220"/>
      <c r="H126" s="220"/>
      <c r="I126" s="220"/>
      <c r="J126" s="136"/>
      <c r="K126" s="136"/>
      <c r="L126" s="134">
        <v>17</v>
      </c>
      <c r="M126" s="134">
        <v>21</v>
      </c>
      <c r="N126" s="134">
        <v>8</v>
      </c>
      <c r="O126" s="134"/>
      <c r="P126" s="172"/>
      <c r="Q126" s="151">
        <v>100</v>
      </c>
      <c r="R126" s="151">
        <v>63</v>
      </c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163">
        <v>12</v>
      </c>
    </row>
    <row r="127" spans="1:35" ht="11.25">
      <c r="A127" s="230">
        <v>13</v>
      </c>
      <c r="B127" s="156" t="s">
        <v>172</v>
      </c>
      <c r="C127" s="220"/>
      <c r="D127" s="220"/>
      <c r="E127" s="220"/>
      <c r="F127" s="220"/>
      <c r="G127" s="220"/>
      <c r="H127" s="220"/>
      <c r="I127" s="220"/>
      <c r="J127" s="220"/>
      <c r="K127" s="220"/>
      <c r="L127" s="134">
        <v>8</v>
      </c>
      <c r="M127" s="134">
        <v>25</v>
      </c>
      <c r="N127" s="134">
        <v>13</v>
      </c>
      <c r="O127" s="134"/>
      <c r="P127" s="172"/>
      <c r="Q127" s="151">
        <v>100</v>
      </c>
      <c r="R127" s="151">
        <v>71.7</v>
      </c>
      <c r="S127" s="139"/>
      <c r="T127" s="139"/>
      <c r="U127" s="139"/>
      <c r="V127" s="139"/>
      <c r="W127" s="139"/>
      <c r="X127" s="175"/>
      <c r="Y127" s="175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163">
        <v>13</v>
      </c>
    </row>
    <row r="128" spans="1:35" ht="11.25">
      <c r="A128" s="230">
        <v>14</v>
      </c>
      <c r="B128" s="156" t="s">
        <v>173</v>
      </c>
      <c r="C128" s="220"/>
      <c r="D128" s="220"/>
      <c r="E128" s="220"/>
      <c r="F128" s="220"/>
      <c r="G128" s="220"/>
      <c r="H128" s="220"/>
      <c r="I128" s="220"/>
      <c r="J128" s="220"/>
      <c r="K128" s="220"/>
      <c r="L128" s="134">
        <v>22</v>
      </c>
      <c r="M128" s="134">
        <v>9</v>
      </c>
      <c r="N128" s="134">
        <v>15</v>
      </c>
      <c r="O128" s="134"/>
      <c r="P128" s="172"/>
      <c r="Q128" s="151">
        <v>100</v>
      </c>
      <c r="R128" s="151">
        <v>67.3</v>
      </c>
      <c r="S128" s="151"/>
      <c r="T128" s="151"/>
      <c r="U128" s="151"/>
      <c r="V128" s="151"/>
      <c r="W128" s="151"/>
      <c r="X128" s="151"/>
      <c r="Y128" s="151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163">
        <v>14</v>
      </c>
    </row>
    <row r="129" spans="1:35" ht="33.75">
      <c r="A129" s="230">
        <v>15</v>
      </c>
      <c r="B129" s="156" t="s">
        <v>174</v>
      </c>
      <c r="C129" s="220"/>
      <c r="D129" s="220"/>
      <c r="E129" s="220"/>
      <c r="F129" s="220"/>
      <c r="G129" s="220"/>
      <c r="H129" s="220"/>
      <c r="I129" s="220"/>
      <c r="J129" s="220"/>
      <c r="K129" s="220"/>
      <c r="L129" s="134">
        <v>19</v>
      </c>
      <c r="M129" s="134">
        <v>24</v>
      </c>
      <c r="N129" s="134">
        <v>3</v>
      </c>
      <c r="O129" s="134"/>
      <c r="P129" s="172"/>
      <c r="Q129" s="151">
        <v>100</v>
      </c>
      <c r="R129" s="151">
        <v>93.4</v>
      </c>
      <c r="S129" s="139"/>
      <c r="T129" s="139"/>
      <c r="U129" s="139"/>
      <c r="V129" s="139"/>
      <c r="W129" s="139"/>
      <c r="X129" s="187"/>
      <c r="Y129" s="187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163">
        <v>15</v>
      </c>
    </row>
    <row r="130" spans="1:35" ht="22.5">
      <c r="A130" s="230">
        <v>16</v>
      </c>
      <c r="B130" s="156" t="s">
        <v>175</v>
      </c>
      <c r="C130" s="220"/>
      <c r="D130" s="220"/>
      <c r="E130" s="220"/>
      <c r="F130" s="220"/>
      <c r="G130" s="220"/>
      <c r="H130" s="220"/>
      <c r="I130" s="220"/>
      <c r="J130" s="220"/>
      <c r="K130" s="220"/>
      <c r="L130" s="134">
        <v>13</v>
      </c>
      <c r="M130" s="134">
        <v>15</v>
      </c>
      <c r="N130" s="134">
        <v>18</v>
      </c>
      <c r="O130" s="134"/>
      <c r="P130" s="172"/>
      <c r="Q130" s="151">
        <v>100</v>
      </c>
      <c r="R130" s="151">
        <v>60.8</v>
      </c>
      <c r="S130" s="139"/>
      <c r="T130" s="139"/>
      <c r="U130" s="139"/>
      <c r="V130" s="151"/>
      <c r="W130" s="151"/>
      <c r="X130" s="151"/>
      <c r="Y130" s="151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163">
        <v>16</v>
      </c>
    </row>
    <row r="131" spans="1:35" ht="11.25">
      <c r="A131" s="242">
        <v>17</v>
      </c>
      <c r="B131" s="156" t="s">
        <v>120</v>
      </c>
      <c r="C131" s="220"/>
      <c r="D131" s="220"/>
      <c r="E131" s="220"/>
      <c r="F131" s="220"/>
      <c r="G131" s="220"/>
      <c r="H131" s="220"/>
      <c r="I131" s="220"/>
      <c r="J131" s="220"/>
      <c r="K131" s="220"/>
      <c r="L131" s="134">
        <v>10</v>
      </c>
      <c r="M131" s="134">
        <v>20</v>
      </c>
      <c r="N131" s="134">
        <v>16</v>
      </c>
      <c r="O131" s="134"/>
      <c r="P131" s="172"/>
      <c r="Q131" s="151">
        <v>100</v>
      </c>
      <c r="R131" s="151">
        <v>65.2</v>
      </c>
      <c r="S131" s="151"/>
      <c r="T131" s="151"/>
      <c r="U131" s="151"/>
      <c r="V131" s="151"/>
      <c r="W131" s="151"/>
      <c r="X131" s="151"/>
      <c r="Y131" s="151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163">
        <v>17</v>
      </c>
    </row>
    <row r="132" spans="1:35" ht="11.25">
      <c r="A132" s="230">
        <v>18</v>
      </c>
      <c r="B132" s="156" t="s">
        <v>121</v>
      </c>
      <c r="C132" s="220"/>
      <c r="D132" s="220"/>
      <c r="E132" s="220"/>
      <c r="F132" s="220"/>
      <c r="G132" s="220"/>
      <c r="H132" s="220"/>
      <c r="I132" s="220"/>
      <c r="J132" s="220"/>
      <c r="K132" s="220"/>
      <c r="L132" s="134">
        <v>15</v>
      </c>
      <c r="M132" s="134">
        <v>18</v>
      </c>
      <c r="N132" s="134">
        <v>13</v>
      </c>
      <c r="O132" s="134"/>
      <c r="P132" s="172"/>
      <c r="Q132" s="151">
        <v>100</v>
      </c>
      <c r="R132" s="151">
        <v>71.7</v>
      </c>
      <c r="S132" s="139"/>
      <c r="T132" s="139"/>
      <c r="U132" s="139"/>
      <c r="V132" s="139"/>
      <c r="W132" s="139"/>
      <c r="X132" s="187"/>
      <c r="Y132" s="187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163">
        <v>18</v>
      </c>
    </row>
    <row r="133" spans="1:35" ht="11.25">
      <c r="A133" s="230">
        <v>19</v>
      </c>
      <c r="B133" s="156" t="s">
        <v>176</v>
      </c>
      <c r="C133" s="220"/>
      <c r="D133" s="220"/>
      <c r="E133" s="220"/>
      <c r="F133" s="220"/>
      <c r="G133" s="220"/>
      <c r="H133" s="220"/>
      <c r="I133" s="220"/>
      <c r="J133" s="220"/>
      <c r="K133" s="220"/>
      <c r="L133" s="134">
        <v>26</v>
      </c>
      <c r="M133" s="134">
        <v>20</v>
      </c>
      <c r="N133" s="134"/>
      <c r="O133" s="134"/>
      <c r="P133" s="172"/>
      <c r="Q133" s="151">
        <v>100</v>
      </c>
      <c r="R133" s="151">
        <v>100</v>
      </c>
      <c r="S133" s="139"/>
      <c r="T133" s="139"/>
      <c r="U133" s="139"/>
      <c r="V133" s="151"/>
      <c r="W133" s="151"/>
      <c r="X133" s="151"/>
      <c r="Y133" s="151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163">
        <v>19</v>
      </c>
    </row>
    <row r="134" spans="1:35" ht="11.25">
      <c r="A134" s="242">
        <v>20</v>
      </c>
      <c r="B134" s="156" t="s">
        <v>177</v>
      </c>
      <c r="C134" s="220"/>
      <c r="D134" s="220"/>
      <c r="E134" s="220"/>
      <c r="F134" s="220"/>
      <c r="G134" s="220"/>
      <c r="H134" s="220"/>
      <c r="I134" s="220"/>
      <c r="J134" s="220"/>
      <c r="K134" s="220"/>
      <c r="L134" s="134">
        <v>24</v>
      </c>
      <c r="M134" s="134">
        <v>22</v>
      </c>
      <c r="N134" s="134"/>
      <c r="O134" s="134"/>
      <c r="P134" s="172"/>
      <c r="Q134" s="151">
        <v>100</v>
      </c>
      <c r="R134" s="151">
        <v>100</v>
      </c>
      <c r="S134" s="151"/>
      <c r="T134" s="151"/>
      <c r="U134" s="151"/>
      <c r="V134" s="151"/>
      <c r="W134" s="151"/>
      <c r="X134" s="151"/>
      <c r="Y134" s="151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163">
        <v>20</v>
      </c>
    </row>
    <row r="135" spans="1:35" ht="11.25">
      <c r="A135" s="230">
        <v>21</v>
      </c>
      <c r="B135" s="156" t="s">
        <v>178</v>
      </c>
      <c r="C135" s="220"/>
      <c r="D135" s="220"/>
      <c r="E135" s="220"/>
      <c r="F135" s="220"/>
      <c r="G135" s="220"/>
      <c r="H135" s="220"/>
      <c r="I135" s="220"/>
      <c r="J135" s="220"/>
      <c r="K135" s="220"/>
      <c r="L135" s="134">
        <v>25</v>
      </c>
      <c r="M135" s="134">
        <v>21</v>
      </c>
      <c r="N135" s="134"/>
      <c r="O135" s="134"/>
      <c r="P135" s="172"/>
      <c r="Q135" s="151">
        <v>100</v>
      </c>
      <c r="R135" s="151">
        <v>100</v>
      </c>
      <c r="S135" s="139"/>
      <c r="T135" s="139"/>
      <c r="U135" s="139"/>
      <c r="V135" s="139"/>
      <c r="W135" s="139"/>
      <c r="X135" s="187"/>
      <c r="Y135" s="187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163">
        <v>21</v>
      </c>
    </row>
    <row r="136" spans="1:35" ht="22.5">
      <c r="A136" s="230">
        <v>22</v>
      </c>
      <c r="B136" s="156" t="s">
        <v>179</v>
      </c>
      <c r="C136" s="220"/>
      <c r="D136" s="220"/>
      <c r="E136" s="220"/>
      <c r="F136" s="220"/>
      <c r="G136" s="220"/>
      <c r="H136" s="220"/>
      <c r="I136" s="220"/>
      <c r="J136" s="220"/>
      <c r="K136" s="220"/>
      <c r="L136" s="134">
        <v>17</v>
      </c>
      <c r="M136" s="134">
        <v>26</v>
      </c>
      <c r="N136" s="134">
        <v>2</v>
      </c>
      <c r="O136" s="134">
        <v>1</v>
      </c>
      <c r="P136" s="172"/>
      <c r="Q136" s="151">
        <v>97.8</v>
      </c>
      <c r="R136" s="151">
        <v>71.7</v>
      </c>
      <c r="S136" s="220"/>
      <c r="T136" s="220"/>
      <c r="U136" s="220"/>
      <c r="V136" s="220"/>
      <c r="W136" s="220"/>
      <c r="X136" s="220"/>
      <c r="Y136" s="220"/>
      <c r="Z136" s="151"/>
      <c r="AA136" s="151"/>
      <c r="AB136" s="151"/>
      <c r="AC136" s="151"/>
      <c r="AD136" s="151"/>
      <c r="AE136" s="151"/>
      <c r="AF136" s="151"/>
      <c r="AG136" s="151"/>
      <c r="AH136" s="220"/>
      <c r="AI136" s="163">
        <v>22</v>
      </c>
    </row>
    <row r="137" spans="1:35" ht="11.25">
      <c r="A137" s="230">
        <v>23</v>
      </c>
      <c r="B137" s="157" t="s">
        <v>77</v>
      </c>
      <c r="C137" s="220"/>
      <c r="D137" s="220"/>
      <c r="E137" s="220"/>
      <c r="F137" s="220"/>
      <c r="G137" s="220"/>
      <c r="H137" s="220"/>
      <c r="I137" s="220"/>
      <c r="J137" s="220"/>
      <c r="K137" s="220"/>
      <c r="L137" s="136">
        <v>27</v>
      </c>
      <c r="M137" s="136">
        <v>19</v>
      </c>
      <c r="N137" s="136"/>
      <c r="O137" s="136"/>
      <c r="P137" s="136"/>
      <c r="Q137" s="178">
        <v>100</v>
      </c>
      <c r="R137" s="178">
        <v>100</v>
      </c>
      <c r="S137" s="220"/>
      <c r="T137" s="220"/>
      <c r="U137" s="220"/>
      <c r="V137" s="220"/>
      <c r="W137" s="220"/>
      <c r="X137" s="220"/>
      <c r="Y137" s="220"/>
      <c r="Z137" s="151"/>
      <c r="AA137" s="151"/>
      <c r="AB137" s="151"/>
      <c r="AC137" s="151"/>
      <c r="AD137" s="151"/>
      <c r="AE137" s="151"/>
      <c r="AF137" s="151"/>
      <c r="AG137" s="151"/>
      <c r="AH137" s="220"/>
      <c r="AI137" s="163">
        <v>23</v>
      </c>
    </row>
    <row r="138" spans="1:34" ht="11.25">
      <c r="A138" s="230"/>
      <c r="B138" s="157" t="s">
        <v>180</v>
      </c>
      <c r="C138" s="220"/>
      <c r="D138" s="220"/>
      <c r="E138" s="220"/>
      <c r="F138" s="220"/>
      <c r="G138" s="220"/>
      <c r="H138" s="220"/>
      <c r="I138" s="220"/>
      <c r="J138" s="220"/>
      <c r="K138" s="220"/>
      <c r="L138" s="136"/>
      <c r="M138" s="136"/>
      <c r="N138" s="136"/>
      <c r="O138" s="136"/>
      <c r="P138" s="136"/>
      <c r="Q138" s="246">
        <v>91</v>
      </c>
      <c r="R138" s="246">
        <v>70</v>
      </c>
      <c r="S138" s="220"/>
      <c r="T138" s="220"/>
      <c r="U138" s="220"/>
      <c r="V138" s="220"/>
      <c r="W138" s="220"/>
      <c r="X138" s="220"/>
      <c r="Y138" s="220"/>
      <c r="Z138" s="151"/>
      <c r="AA138" s="151"/>
      <c r="AB138" s="151"/>
      <c r="AC138" s="151"/>
      <c r="AD138" s="151"/>
      <c r="AE138" s="151"/>
      <c r="AF138" s="151"/>
      <c r="AG138" s="224"/>
      <c r="AH138" s="220"/>
    </row>
    <row r="139" spans="1:35" ht="11.25">
      <c r="A139" s="151">
        <v>1</v>
      </c>
      <c r="B139" s="158" t="s">
        <v>95</v>
      </c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139">
        <v>20</v>
      </c>
      <c r="T139" s="139">
        <v>9</v>
      </c>
      <c r="U139" s="139">
        <v>11</v>
      </c>
      <c r="V139" s="139"/>
      <c r="W139" s="139"/>
      <c r="X139" s="139"/>
      <c r="Y139" s="175">
        <v>100</v>
      </c>
      <c r="Z139" s="175">
        <v>100</v>
      </c>
      <c r="AA139" s="139"/>
      <c r="AB139" s="139"/>
      <c r="AC139" s="151"/>
      <c r="AD139" s="151"/>
      <c r="AE139" s="151"/>
      <c r="AF139" s="151"/>
      <c r="AG139" s="220"/>
      <c r="AH139" s="220"/>
      <c r="AI139" s="163">
        <v>1</v>
      </c>
    </row>
    <row r="140" spans="1:35" ht="11.25">
      <c r="A140" s="151">
        <v>2</v>
      </c>
      <c r="B140" s="157" t="s">
        <v>181</v>
      </c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151"/>
      <c r="T140" s="151">
        <v>7</v>
      </c>
      <c r="U140" s="151">
        <v>10</v>
      </c>
      <c r="V140" s="151">
        <v>3</v>
      </c>
      <c r="W140" s="151"/>
      <c r="X140" s="151"/>
      <c r="Y140" s="151">
        <v>100</v>
      </c>
      <c r="Z140" s="151">
        <v>84</v>
      </c>
      <c r="AA140" s="151"/>
      <c r="AB140" s="151"/>
      <c r="AC140" s="151"/>
      <c r="AD140" s="151"/>
      <c r="AE140" s="151"/>
      <c r="AF140" s="151"/>
      <c r="AG140" s="220"/>
      <c r="AH140" s="220"/>
      <c r="AI140" s="163">
        <v>2</v>
      </c>
    </row>
    <row r="141" spans="1:35" ht="11.25">
      <c r="A141" s="151">
        <v>3</v>
      </c>
      <c r="B141" s="158" t="s">
        <v>96</v>
      </c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143"/>
      <c r="T141" s="139">
        <v>5</v>
      </c>
      <c r="U141" s="139">
        <v>9</v>
      </c>
      <c r="V141" s="139">
        <v>6</v>
      </c>
      <c r="W141" s="139"/>
      <c r="X141" s="139"/>
      <c r="Y141" s="142" t="s">
        <v>165</v>
      </c>
      <c r="Z141" s="142" t="s">
        <v>229</v>
      </c>
      <c r="AA141" s="151"/>
      <c r="AB141" s="151"/>
      <c r="AC141" s="151"/>
      <c r="AD141" s="151"/>
      <c r="AE141" s="151"/>
      <c r="AF141" s="151"/>
      <c r="AG141" s="220"/>
      <c r="AH141" s="220"/>
      <c r="AI141" s="163">
        <v>3</v>
      </c>
    </row>
    <row r="142" spans="1:35" ht="11.25">
      <c r="A142" s="151">
        <v>4</v>
      </c>
      <c r="B142" s="159" t="s">
        <v>106</v>
      </c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151"/>
      <c r="T142" s="139">
        <v>10</v>
      </c>
      <c r="U142" s="139">
        <v>8</v>
      </c>
      <c r="V142" s="139">
        <v>2</v>
      </c>
      <c r="W142" s="151"/>
      <c r="X142" s="151"/>
      <c r="Y142" s="151">
        <v>100</v>
      </c>
      <c r="Z142" s="151">
        <v>88</v>
      </c>
      <c r="AA142" s="139"/>
      <c r="AB142" s="139"/>
      <c r="AC142" s="139"/>
      <c r="AD142" s="139"/>
      <c r="AE142" s="139"/>
      <c r="AF142" s="139"/>
      <c r="AG142" s="220"/>
      <c r="AH142" s="220"/>
      <c r="AI142" s="163">
        <v>4</v>
      </c>
    </row>
    <row r="143" spans="1:35" ht="11.25">
      <c r="A143" s="243">
        <v>5</v>
      </c>
      <c r="B143" s="237" t="s">
        <v>120</v>
      </c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151"/>
      <c r="T143" s="151">
        <v>7</v>
      </c>
      <c r="U143" s="151">
        <v>4</v>
      </c>
      <c r="V143" s="151">
        <v>8</v>
      </c>
      <c r="W143" s="151">
        <v>1</v>
      </c>
      <c r="X143" s="151"/>
      <c r="Y143" s="151">
        <v>95</v>
      </c>
      <c r="Z143" s="151">
        <v>87</v>
      </c>
      <c r="AA143" s="151"/>
      <c r="AB143" s="151"/>
      <c r="AC143" s="151"/>
      <c r="AD143" s="151"/>
      <c r="AE143" s="151"/>
      <c r="AF143" s="151"/>
      <c r="AG143" s="220"/>
      <c r="AH143" s="220"/>
      <c r="AI143" s="163">
        <v>5</v>
      </c>
    </row>
    <row r="144" spans="1:35" ht="11.25">
      <c r="A144" s="243">
        <v>6</v>
      </c>
      <c r="B144" s="158" t="s">
        <v>112</v>
      </c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151"/>
      <c r="T144" s="151">
        <v>6</v>
      </c>
      <c r="U144" s="151">
        <v>7</v>
      </c>
      <c r="V144" s="151">
        <v>5</v>
      </c>
      <c r="W144" s="151"/>
      <c r="X144" s="151"/>
      <c r="Y144" s="224">
        <v>100</v>
      </c>
      <c r="Z144" s="224">
        <v>65</v>
      </c>
      <c r="AA144" s="151"/>
      <c r="AB144" s="151"/>
      <c r="AC144" s="151"/>
      <c r="AD144" s="151"/>
      <c r="AE144" s="151"/>
      <c r="AF144" s="151"/>
      <c r="AG144" s="220"/>
      <c r="AH144" s="220"/>
      <c r="AI144" s="163">
        <v>6</v>
      </c>
    </row>
    <row r="145" spans="1:35" ht="22.5">
      <c r="A145" s="151">
        <v>7</v>
      </c>
      <c r="B145" s="158" t="s">
        <v>94</v>
      </c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143"/>
      <c r="T145" s="139">
        <v>4</v>
      </c>
      <c r="U145" s="139">
        <v>12</v>
      </c>
      <c r="V145" s="139">
        <v>4</v>
      </c>
      <c r="W145" s="139"/>
      <c r="X145" s="139"/>
      <c r="Y145" s="142" t="s">
        <v>165</v>
      </c>
      <c r="Z145" s="142" t="s">
        <v>228</v>
      </c>
      <c r="AA145" s="151"/>
      <c r="AB145" s="151"/>
      <c r="AC145" s="151"/>
      <c r="AD145" s="151"/>
      <c r="AE145" s="151"/>
      <c r="AF145" s="151"/>
      <c r="AG145" s="220"/>
      <c r="AH145" s="220"/>
      <c r="AI145" s="163">
        <v>7</v>
      </c>
    </row>
    <row r="146" spans="1:35" ht="11.25">
      <c r="A146" s="151">
        <v>8</v>
      </c>
      <c r="B146" s="159" t="s">
        <v>182</v>
      </c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151"/>
      <c r="T146" s="139"/>
      <c r="U146" s="139">
        <v>7</v>
      </c>
      <c r="V146" s="139">
        <v>6</v>
      </c>
      <c r="W146" s="151">
        <v>7</v>
      </c>
      <c r="X146" s="151"/>
      <c r="Y146" s="151">
        <v>65</v>
      </c>
      <c r="Z146" s="151">
        <v>78</v>
      </c>
      <c r="AA146" s="151"/>
      <c r="AB146" s="151"/>
      <c r="AC146" s="151"/>
      <c r="AD146" s="151"/>
      <c r="AE146" s="151"/>
      <c r="AF146" s="151"/>
      <c r="AG146" s="220"/>
      <c r="AH146" s="220"/>
      <c r="AI146" s="163">
        <v>8</v>
      </c>
    </row>
    <row r="147" spans="1:35" ht="11.25">
      <c r="A147" s="244">
        <v>9</v>
      </c>
      <c r="B147" s="131" t="s">
        <v>183</v>
      </c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151"/>
      <c r="T147" s="139">
        <v>8</v>
      </c>
      <c r="U147" s="139">
        <v>9</v>
      </c>
      <c r="V147" s="139">
        <v>3</v>
      </c>
      <c r="W147" s="151"/>
      <c r="X147" s="151"/>
      <c r="Y147" s="151">
        <v>100</v>
      </c>
      <c r="Z147" s="151">
        <v>85</v>
      </c>
      <c r="AA147" s="151"/>
      <c r="AB147" s="151"/>
      <c r="AC147" s="151"/>
      <c r="AD147" s="151"/>
      <c r="AE147" s="151"/>
      <c r="AF147" s="151"/>
      <c r="AG147" s="151"/>
      <c r="AH147" s="220"/>
      <c r="AI147" s="163">
        <v>9</v>
      </c>
    </row>
    <row r="148" spans="1:35" ht="22.5">
      <c r="A148" s="151">
        <v>10</v>
      </c>
      <c r="B148" s="159" t="s">
        <v>184</v>
      </c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151"/>
      <c r="T148" s="139">
        <v>5</v>
      </c>
      <c r="U148" s="139">
        <v>10</v>
      </c>
      <c r="V148" s="139">
        <v>5</v>
      </c>
      <c r="W148" s="151"/>
      <c r="X148" s="151"/>
      <c r="Y148" s="151">
        <v>100</v>
      </c>
      <c r="Z148" s="151">
        <v>75</v>
      </c>
      <c r="AA148" s="151"/>
      <c r="AB148" s="151"/>
      <c r="AC148" s="151"/>
      <c r="AD148" s="151"/>
      <c r="AE148" s="151"/>
      <c r="AF148" s="151"/>
      <c r="AG148" s="151"/>
      <c r="AH148" s="220"/>
      <c r="AI148" s="163">
        <v>10</v>
      </c>
    </row>
    <row r="149" spans="1:35" ht="11.25">
      <c r="A149" s="244">
        <v>11</v>
      </c>
      <c r="B149" s="151" t="s">
        <v>185</v>
      </c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151"/>
      <c r="T149" s="151">
        <v>10</v>
      </c>
      <c r="U149" s="151">
        <v>10</v>
      </c>
      <c r="V149" s="151"/>
      <c r="W149" s="151"/>
      <c r="X149" s="151"/>
      <c r="Y149" s="151">
        <v>100</v>
      </c>
      <c r="Z149" s="151">
        <v>100</v>
      </c>
      <c r="AA149" s="151"/>
      <c r="AB149" s="151"/>
      <c r="AC149" s="151"/>
      <c r="AD149" s="151"/>
      <c r="AE149" s="151"/>
      <c r="AF149" s="151"/>
      <c r="AG149" s="151"/>
      <c r="AH149" s="220"/>
      <c r="AI149" s="163">
        <v>11</v>
      </c>
    </row>
    <row r="150" spans="1:35" ht="26.25" customHeight="1">
      <c r="A150" s="151">
        <v>12</v>
      </c>
      <c r="B150" s="159" t="s">
        <v>186</v>
      </c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143"/>
      <c r="T150" s="139">
        <v>9</v>
      </c>
      <c r="U150" s="139">
        <v>11</v>
      </c>
      <c r="V150" s="139"/>
      <c r="W150" s="139"/>
      <c r="X150" s="139"/>
      <c r="Y150" s="142">
        <v>100</v>
      </c>
      <c r="Z150" s="142">
        <v>100</v>
      </c>
      <c r="AA150" s="151"/>
      <c r="AB150" s="139"/>
      <c r="AC150" s="139"/>
      <c r="AD150" s="139"/>
      <c r="AE150" s="139"/>
      <c r="AF150" s="139"/>
      <c r="AG150" s="145"/>
      <c r="AH150" s="145"/>
      <c r="AI150" s="163">
        <v>12</v>
      </c>
    </row>
    <row r="151" spans="1:34" ht="26.25" customHeight="1">
      <c r="A151" s="151"/>
      <c r="B151" s="131" t="s">
        <v>187</v>
      </c>
      <c r="C151" s="220"/>
      <c r="D151" s="220"/>
      <c r="E151" s="220"/>
      <c r="F151" s="220"/>
      <c r="G151" s="220"/>
      <c r="H151" s="220"/>
      <c r="I151" s="220"/>
      <c r="J151" s="260"/>
      <c r="K151" s="220"/>
      <c r="L151" s="220"/>
      <c r="M151" s="220"/>
      <c r="N151" s="220"/>
      <c r="O151" s="220"/>
      <c r="P151" s="220"/>
      <c r="Q151" s="220"/>
      <c r="R151" s="220"/>
      <c r="S151" s="143"/>
      <c r="T151" s="139"/>
      <c r="U151" s="139"/>
      <c r="V151" s="139"/>
      <c r="W151" s="139"/>
      <c r="X151" s="139"/>
      <c r="Y151" s="247" t="s">
        <v>231</v>
      </c>
      <c r="Z151" s="247" t="s">
        <v>232</v>
      </c>
      <c r="AA151" s="151"/>
      <c r="AB151" s="139"/>
      <c r="AC151" s="139"/>
      <c r="AD151" s="139"/>
      <c r="AE151" s="139"/>
      <c r="AF151" s="139"/>
      <c r="AG151" s="145"/>
      <c r="AH151" s="145"/>
    </row>
    <row r="152" spans="1:34" ht="26.25" customHeight="1">
      <c r="A152" s="151">
        <v>1</v>
      </c>
      <c r="B152" s="155" t="s">
        <v>181</v>
      </c>
      <c r="C152" s="220"/>
      <c r="D152" s="220"/>
      <c r="E152" s="220"/>
      <c r="F152" s="220"/>
      <c r="G152" s="220"/>
      <c r="H152" s="220"/>
      <c r="I152" s="220"/>
      <c r="J152" s="260"/>
      <c r="K152" s="220"/>
      <c r="L152" s="220"/>
      <c r="M152" s="220"/>
      <c r="N152" s="220"/>
      <c r="O152" s="220"/>
      <c r="P152" s="220"/>
      <c r="Q152" s="220"/>
      <c r="R152" s="220"/>
      <c r="S152" s="143"/>
      <c r="T152" s="139"/>
      <c r="U152" s="139"/>
      <c r="V152" s="139"/>
      <c r="W152" s="139"/>
      <c r="X152" s="139"/>
      <c r="Y152" s="187"/>
      <c r="Z152" s="187"/>
      <c r="AA152" s="151">
        <v>26</v>
      </c>
      <c r="AB152" s="151">
        <v>7</v>
      </c>
      <c r="AC152" s="151">
        <v>15</v>
      </c>
      <c r="AD152" s="151">
        <v>4</v>
      </c>
      <c r="AE152" s="151"/>
      <c r="AF152" s="151"/>
      <c r="AG152" s="151">
        <v>100</v>
      </c>
      <c r="AH152" s="151">
        <v>84</v>
      </c>
    </row>
    <row r="153" spans="1:34" ht="26.25" customHeight="1">
      <c r="A153" s="151">
        <v>2</v>
      </c>
      <c r="B153" s="156" t="s">
        <v>188</v>
      </c>
      <c r="C153" s="220"/>
      <c r="D153" s="220"/>
      <c r="E153" s="220"/>
      <c r="F153" s="220"/>
      <c r="G153" s="220"/>
      <c r="H153" s="220"/>
      <c r="I153" s="220"/>
      <c r="J153" s="260"/>
      <c r="K153" s="220"/>
      <c r="L153" s="220"/>
      <c r="M153" s="220"/>
      <c r="N153" s="220"/>
      <c r="O153" s="220"/>
      <c r="P153" s="220"/>
      <c r="Q153" s="220"/>
      <c r="R153" s="220"/>
      <c r="S153" s="143"/>
      <c r="T153" s="139"/>
      <c r="U153" s="139"/>
      <c r="V153" s="139"/>
      <c r="W153" s="139"/>
      <c r="X153" s="139"/>
      <c r="Y153" s="187"/>
      <c r="Z153" s="187"/>
      <c r="AA153" s="151"/>
      <c r="AB153" s="151">
        <v>7</v>
      </c>
      <c r="AC153" s="151">
        <v>14</v>
      </c>
      <c r="AD153" s="151">
        <v>5</v>
      </c>
      <c r="AE153" s="151"/>
      <c r="AF153" s="151"/>
      <c r="AG153" s="151">
        <v>100</v>
      </c>
      <c r="AH153" s="151">
        <v>82</v>
      </c>
    </row>
    <row r="154" spans="1:34" ht="26.25" customHeight="1">
      <c r="A154" s="151">
        <v>3</v>
      </c>
      <c r="B154" s="156" t="s">
        <v>189</v>
      </c>
      <c r="C154" s="220"/>
      <c r="D154" s="220"/>
      <c r="E154" s="220"/>
      <c r="F154" s="220"/>
      <c r="G154" s="220"/>
      <c r="H154" s="220"/>
      <c r="I154" s="220"/>
      <c r="J154" s="260"/>
      <c r="K154" s="220"/>
      <c r="L154" s="220"/>
      <c r="M154" s="220"/>
      <c r="N154" s="220"/>
      <c r="O154" s="220"/>
      <c r="P154" s="220"/>
      <c r="Q154" s="220"/>
      <c r="R154" s="220"/>
      <c r="S154" s="143"/>
      <c r="T154" s="139"/>
      <c r="U154" s="139"/>
      <c r="V154" s="139"/>
      <c r="W154" s="139"/>
      <c r="X154" s="139"/>
      <c r="Y154" s="187"/>
      <c r="Z154" s="187"/>
      <c r="AA154" s="151"/>
      <c r="AB154" s="139">
        <v>5</v>
      </c>
      <c r="AC154" s="139">
        <v>15</v>
      </c>
      <c r="AD154" s="139">
        <v>6</v>
      </c>
      <c r="AE154" s="151"/>
      <c r="AF154" s="151"/>
      <c r="AG154" s="151">
        <v>100</v>
      </c>
      <c r="AH154" s="151">
        <v>78</v>
      </c>
    </row>
    <row r="155" spans="1:34" ht="26.25" customHeight="1">
      <c r="A155" s="151">
        <v>4</v>
      </c>
      <c r="B155" s="156" t="s">
        <v>109</v>
      </c>
      <c r="C155" s="220"/>
      <c r="D155" s="220"/>
      <c r="E155" s="220"/>
      <c r="F155" s="220"/>
      <c r="G155" s="220"/>
      <c r="H155" s="220"/>
      <c r="I155" s="220"/>
      <c r="J155" s="260"/>
      <c r="K155" s="220"/>
      <c r="L155" s="220"/>
      <c r="M155" s="220"/>
      <c r="N155" s="220"/>
      <c r="O155" s="220"/>
      <c r="P155" s="220"/>
      <c r="Q155" s="220"/>
      <c r="R155" s="220"/>
      <c r="S155" s="143"/>
      <c r="T155" s="139"/>
      <c r="U155" s="139"/>
      <c r="V155" s="139"/>
      <c r="W155" s="139"/>
      <c r="X155" s="139"/>
      <c r="Y155" s="187"/>
      <c r="Z155" s="187"/>
      <c r="AA155" s="151"/>
      <c r="AB155" s="151">
        <v>8</v>
      </c>
      <c r="AC155" s="151">
        <v>14</v>
      </c>
      <c r="AD155" s="151">
        <v>4</v>
      </c>
      <c r="AE155" s="151"/>
      <c r="AF155" s="151"/>
      <c r="AG155" s="151">
        <v>100</v>
      </c>
      <c r="AH155" s="151">
        <v>74</v>
      </c>
    </row>
    <row r="156" spans="1:34" ht="26.25" customHeight="1">
      <c r="A156" s="151">
        <v>5</v>
      </c>
      <c r="B156" s="156" t="s">
        <v>190</v>
      </c>
      <c r="C156" s="220"/>
      <c r="D156" s="220"/>
      <c r="E156" s="220"/>
      <c r="F156" s="220"/>
      <c r="G156" s="220"/>
      <c r="H156" s="220"/>
      <c r="I156" s="220"/>
      <c r="J156" s="260"/>
      <c r="K156" s="220"/>
      <c r="L156" s="220"/>
      <c r="M156" s="220"/>
      <c r="N156" s="220"/>
      <c r="O156" s="220"/>
      <c r="P156" s="220"/>
      <c r="Q156" s="220"/>
      <c r="R156" s="220"/>
      <c r="S156" s="143"/>
      <c r="T156" s="139"/>
      <c r="U156" s="139"/>
      <c r="V156" s="139"/>
      <c r="W156" s="139"/>
      <c r="X156" s="139"/>
      <c r="Y156" s="187"/>
      <c r="Z156" s="187"/>
      <c r="AA156" s="151"/>
      <c r="AB156" s="151">
        <v>5</v>
      </c>
      <c r="AC156" s="151">
        <v>12</v>
      </c>
      <c r="AD156" s="151">
        <v>9</v>
      </c>
      <c r="AE156" s="151"/>
      <c r="AF156" s="151"/>
      <c r="AG156" s="151">
        <v>100</v>
      </c>
      <c r="AH156" s="151">
        <v>87</v>
      </c>
    </row>
    <row r="157" spans="1:34" ht="26.25" customHeight="1">
      <c r="A157" s="139">
        <v>6</v>
      </c>
      <c r="B157" s="156" t="s">
        <v>191</v>
      </c>
      <c r="C157" s="220"/>
      <c r="D157" s="220"/>
      <c r="E157" s="220"/>
      <c r="F157" s="220"/>
      <c r="G157" s="220"/>
      <c r="H157" s="220"/>
      <c r="I157" s="220"/>
      <c r="J157" s="260"/>
      <c r="K157" s="220"/>
      <c r="L157" s="220"/>
      <c r="M157" s="220"/>
      <c r="N157" s="220"/>
      <c r="O157" s="220"/>
      <c r="P157" s="220"/>
      <c r="Q157" s="220"/>
      <c r="R157" s="220"/>
      <c r="S157" s="143"/>
      <c r="T157" s="139"/>
      <c r="U157" s="139"/>
      <c r="V157" s="139"/>
      <c r="W157" s="139"/>
      <c r="X157" s="139"/>
      <c r="Y157" s="187"/>
      <c r="Z157" s="187"/>
      <c r="AA157" s="139"/>
      <c r="AB157" s="139">
        <v>5</v>
      </c>
      <c r="AC157" s="139">
        <v>14</v>
      </c>
      <c r="AD157" s="139">
        <v>7</v>
      </c>
      <c r="AE157" s="139"/>
      <c r="AF157" s="139"/>
      <c r="AG157" s="139">
        <v>100</v>
      </c>
      <c r="AH157" s="139">
        <v>96</v>
      </c>
    </row>
    <row r="158" spans="1:34" ht="26.25" customHeight="1">
      <c r="A158" s="151">
        <v>7</v>
      </c>
      <c r="B158" s="156" t="s">
        <v>192</v>
      </c>
      <c r="C158" s="220"/>
      <c r="D158" s="220"/>
      <c r="E158" s="220"/>
      <c r="F158" s="220"/>
      <c r="G158" s="220"/>
      <c r="H158" s="220"/>
      <c r="I158" s="220"/>
      <c r="J158" s="260"/>
      <c r="K158" s="220"/>
      <c r="L158" s="220"/>
      <c r="M158" s="220"/>
      <c r="N158" s="220"/>
      <c r="O158" s="220"/>
      <c r="P158" s="220"/>
      <c r="Q158" s="220"/>
      <c r="R158" s="220"/>
      <c r="S158" s="143"/>
      <c r="T158" s="139"/>
      <c r="U158" s="139"/>
      <c r="V158" s="139"/>
      <c r="W158" s="139"/>
      <c r="X158" s="139"/>
      <c r="Y158" s="187"/>
      <c r="Z158" s="187"/>
      <c r="AA158" s="151"/>
      <c r="AB158" s="151">
        <v>7</v>
      </c>
      <c r="AC158" s="151">
        <v>12</v>
      </c>
      <c r="AD158" s="151">
        <v>7</v>
      </c>
      <c r="AE158" s="151"/>
      <c r="AF158" s="151"/>
      <c r="AG158" s="151">
        <v>100</v>
      </c>
      <c r="AH158" s="151">
        <v>96</v>
      </c>
    </row>
    <row r="159" spans="1:34" ht="26.25" customHeight="1">
      <c r="A159" s="151">
        <v>8</v>
      </c>
      <c r="B159" s="156" t="s">
        <v>193</v>
      </c>
      <c r="C159" s="220"/>
      <c r="D159" s="220"/>
      <c r="E159" s="220"/>
      <c r="F159" s="220"/>
      <c r="G159" s="220"/>
      <c r="H159" s="220"/>
      <c r="I159" s="220"/>
      <c r="J159" s="260"/>
      <c r="K159" s="220"/>
      <c r="L159" s="220"/>
      <c r="M159" s="220"/>
      <c r="N159" s="220"/>
      <c r="O159" s="220"/>
      <c r="P159" s="220"/>
      <c r="Q159" s="220"/>
      <c r="R159" s="220"/>
      <c r="S159" s="143"/>
      <c r="T159" s="139"/>
      <c r="U159" s="139"/>
      <c r="V159" s="139"/>
      <c r="W159" s="139"/>
      <c r="X159" s="139"/>
      <c r="Y159" s="187"/>
      <c r="Z159" s="187"/>
      <c r="AA159" s="151"/>
      <c r="AB159" s="151">
        <v>10</v>
      </c>
      <c r="AC159" s="151">
        <v>16</v>
      </c>
      <c r="AD159" s="151"/>
      <c r="AE159" s="151"/>
      <c r="AF159" s="151"/>
      <c r="AG159" s="151">
        <v>100</v>
      </c>
      <c r="AH159" s="151">
        <v>100</v>
      </c>
    </row>
    <row r="160" spans="1:34" ht="11.25">
      <c r="A160" s="151"/>
      <c r="B160" s="156" t="s">
        <v>137</v>
      </c>
      <c r="C160" s="268" t="s">
        <v>138</v>
      </c>
      <c r="D160" s="269"/>
      <c r="E160" s="269"/>
      <c r="F160" s="269"/>
      <c r="G160" s="269"/>
      <c r="H160" s="269"/>
      <c r="I160" s="269"/>
      <c r="J160" s="27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19">
        <v>100</v>
      </c>
      <c r="AH160" s="219">
        <f>SUM(AH152:AH159)/8</f>
        <v>87.125</v>
      </c>
    </row>
    <row r="161" spans="1:34" ht="11.25">
      <c r="A161" s="151">
        <v>1</v>
      </c>
      <c r="B161" s="156" t="s">
        <v>139</v>
      </c>
      <c r="C161" s="220"/>
      <c r="D161" s="220"/>
      <c r="E161" s="220"/>
      <c r="F161" s="220"/>
      <c r="G161" s="220"/>
      <c r="H161" s="220"/>
      <c r="I161" s="220"/>
      <c r="J161" s="220"/>
      <c r="K161" s="136">
        <v>49</v>
      </c>
      <c r="L161" s="139">
        <v>27</v>
      </c>
      <c r="M161" s="136">
        <v>19</v>
      </c>
      <c r="N161" s="136">
        <v>3</v>
      </c>
      <c r="O161" s="136"/>
      <c r="P161" s="136"/>
      <c r="Q161" s="145">
        <v>100</v>
      </c>
      <c r="R161" s="151">
        <v>93</v>
      </c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</row>
    <row r="162" spans="1:34" ht="45">
      <c r="A162" s="151">
        <v>2</v>
      </c>
      <c r="B162" s="156" t="s">
        <v>140</v>
      </c>
      <c r="C162" s="220"/>
      <c r="D162" s="220"/>
      <c r="E162" s="220"/>
      <c r="F162" s="220"/>
      <c r="G162" s="220"/>
      <c r="H162" s="220"/>
      <c r="I162" s="220"/>
      <c r="J162" s="136"/>
      <c r="K162" s="136">
        <v>49</v>
      </c>
      <c r="L162" s="139">
        <v>13</v>
      </c>
      <c r="M162" s="136">
        <v>34</v>
      </c>
      <c r="N162" s="136">
        <v>2</v>
      </c>
      <c r="O162" s="136"/>
      <c r="P162" s="136"/>
      <c r="Q162" s="145">
        <v>100</v>
      </c>
      <c r="R162" s="151">
        <v>96</v>
      </c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</row>
    <row r="163" spans="1:34" ht="11.25">
      <c r="A163" s="151">
        <v>3</v>
      </c>
      <c r="B163" s="156" t="s">
        <v>141</v>
      </c>
      <c r="C163" s="220"/>
      <c r="D163" s="220"/>
      <c r="E163" s="220"/>
      <c r="F163" s="220"/>
      <c r="G163" s="220"/>
      <c r="H163" s="220"/>
      <c r="I163" s="220"/>
      <c r="J163" s="136"/>
      <c r="K163" s="136">
        <v>49</v>
      </c>
      <c r="L163" s="139">
        <v>13</v>
      </c>
      <c r="M163" s="136">
        <v>34</v>
      </c>
      <c r="N163" s="136">
        <v>2</v>
      </c>
      <c r="O163" s="136"/>
      <c r="P163" s="136"/>
      <c r="Q163" s="145">
        <v>100</v>
      </c>
      <c r="R163" s="151">
        <v>96</v>
      </c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</row>
    <row r="164" spans="1:34" ht="22.5">
      <c r="A164" s="139">
        <v>4</v>
      </c>
      <c r="B164" s="156" t="s">
        <v>142</v>
      </c>
      <c r="C164" s="220"/>
      <c r="D164" s="220"/>
      <c r="E164" s="220"/>
      <c r="F164" s="220"/>
      <c r="G164" s="220"/>
      <c r="H164" s="220"/>
      <c r="I164" s="220"/>
      <c r="J164" s="136"/>
      <c r="K164" s="136">
        <v>49</v>
      </c>
      <c r="L164" s="139">
        <v>29</v>
      </c>
      <c r="M164" s="136">
        <v>17</v>
      </c>
      <c r="N164" s="136">
        <v>3</v>
      </c>
      <c r="O164" s="136"/>
      <c r="P164" s="136"/>
      <c r="Q164" s="139">
        <v>100</v>
      </c>
      <c r="R164" s="139">
        <v>94</v>
      </c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</row>
    <row r="165" spans="1:34" ht="11.25">
      <c r="A165" s="151">
        <v>5</v>
      </c>
      <c r="B165" s="156" t="s">
        <v>194</v>
      </c>
      <c r="C165" s="220"/>
      <c r="D165" s="220"/>
      <c r="E165" s="220"/>
      <c r="F165" s="220"/>
      <c r="G165" s="220"/>
      <c r="H165" s="220"/>
      <c r="I165" s="220"/>
      <c r="J165" s="136"/>
      <c r="K165" s="136">
        <v>49</v>
      </c>
      <c r="L165" s="139">
        <v>12</v>
      </c>
      <c r="M165" s="136">
        <v>29</v>
      </c>
      <c r="N165" s="136">
        <v>8</v>
      </c>
      <c r="O165" s="136"/>
      <c r="P165" s="136"/>
      <c r="Q165" s="145">
        <v>100</v>
      </c>
      <c r="R165" s="151">
        <v>83</v>
      </c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</row>
    <row r="166" spans="1:34" ht="11.25">
      <c r="A166" s="151">
        <v>6</v>
      </c>
      <c r="B166" s="156" t="s">
        <v>195</v>
      </c>
      <c r="C166" s="220"/>
      <c r="D166" s="220"/>
      <c r="E166" s="220"/>
      <c r="F166" s="220"/>
      <c r="G166" s="220"/>
      <c r="H166" s="220"/>
      <c r="I166" s="220"/>
      <c r="J166" s="136"/>
      <c r="K166" s="136">
        <v>49</v>
      </c>
      <c r="L166" s="136">
        <v>12</v>
      </c>
      <c r="M166" s="136">
        <v>33</v>
      </c>
      <c r="N166" s="136">
        <v>4</v>
      </c>
      <c r="O166" s="136"/>
      <c r="P166" s="171"/>
      <c r="Q166" s="145">
        <v>100</v>
      </c>
      <c r="R166" s="151">
        <v>92</v>
      </c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</row>
    <row r="167" spans="1:34" ht="11.25">
      <c r="A167" s="151">
        <v>7</v>
      </c>
      <c r="B167" s="156" t="s">
        <v>196</v>
      </c>
      <c r="C167" s="220"/>
      <c r="D167" s="220"/>
      <c r="E167" s="220"/>
      <c r="F167" s="220"/>
      <c r="G167" s="220"/>
      <c r="H167" s="220"/>
      <c r="I167" s="220"/>
      <c r="J167" s="134"/>
      <c r="K167" s="134">
        <v>49</v>
      </c>
      <c r="L167" s="134">
        <v>15</v>
      </c>
      <c r="M167" s="134">
        <v>25</v>
      </c>
      <c r="N167" s="134">
        <v>9</v>
      </c>
      <c r="O167" s="134"/>
      <c r="P167" s="172"/>
      <c r="Q167" s="145">
        <v>100</v>
      </c>
      <c r="R167" s="151">
        <v>81</v>
      </c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</row>
    <row r="168" spans="1:34" ht="22.5">
      <c r="A168" s="151">
        <v>8</v>
      </c>
      <c r="B168" s="156" t="s">
        <v>143</v>
      </c>
      <c r="C168" s="220"/>
      <c r="D168" s="220"/>
      <c r="E168" s="220"/>
      <c r="F168" s="220"/>
      <c r="G168" s="220"/>
      <c r="H168" s="220"/>
      <c r="I168" s="220"/>
      <c r="J168" s="134"/>
      <c r="K168" s="134">
        <v>49</v>
      </c>
      <c r="L168" s="134">
        <v>25</v>
      </c>
      <c r="M168" s="134">
        <v>24</v>
      </c>
      <c r="N168" s="134"/>
      <c r="O168" s="134"/>
      <c r="P168" s="141"/>
      <c r="Q168" s="145">
        <v>100</v>
      </c>
      <c r="R168" s="145">
        <v>100</v>
      </c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</row>
    <row r="169" spans="1:34" ht="22.5">
      <c r="A169" s="151">
        <v>9</v>
      </c>
      <c r="B169" s="131" t="s">
        <v>197</v>
      </c>
      <c r="C169" s="220"/>
      <c r="D169" s="220"/>
      <c r="E169" s="220"/>
      <c r="F169" s="220"/>
      <c r="G169" s="220"/>
      <c r="H169" s="220"/>
      <c r="I169" s="220"/>
      <c r="J169" s="139"/>
      <c r="K169" s="139">
        <v>49</v>
      </c>
      <c r="L169" s="139">
        <v>17</v>
      </c>
      <c r="M169" s="139">
        <v>29</v>
      </c>
      <c r="N169" s="139">
        <v>3</v>
      </c>
      <c r="O169" s="139"/>
      <c r="P169" s="139"/>
      <c r="Q169" s="145">
        <v>100</v>
      </c>
      <c r="R169" s="176">
        <v>93</v>
      </c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</row>
    <row r="170" spans="1:34" ht="22.5">
      <c r="A170" s="151">
        <v>10</v>
      </c>
      <c r="B170" s="157" t="s">
        <v>198</v>
      </c>
      <c r="C170" s="220"/>
      <c r="D170" s="220"/>
      <c r="E170" s="220"/>
      <c r="F170" s="220"/>
      <c r="G170" s="220"/>
      <c r="H170" s="220"/>
      <c r="I170" s="220"/>
      <c r="J170" s="136"/>
      <c r="K170" s="136">
        <v>49</v>
      </c>
      <c r="L170" s="136">
        <v>14</v>
      </c>
      <c r="M170" s="136">
        <v>34</v>
      </c>
      <c r="N170" s="136">
        <v>1</v>
      </c>
      <c r="O170" s="136"/>
      <c r="P170" s="136"/>
      <c r="Q170" s="145">
        <v>100</v>
      </c>
      <c r="R170" s="178">
        <v>98</v>
      </c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</row>
    <row r="171" spans="1:34" ht="11.25">
      <c r="A171" s="151">
        <v>11</v>
      </c>
      <c r="B171" s="158" t="s">
        <v>144</v>
      </c>
      <c r="C171" s="220"/>
      <c r="D171" s="220"/>
      <c r="E171" s="220"/>
      <c r="F171" s="220"/>
      <c r="G171" s="220"/>
      <c r="H171" s="220"/>
      <c r="I171" s="220"/>
      <c r="J171" s="141"/>
      <c r="K171" s="141">
        <v>49</v>
      </c>
      <c r="L171" s="141">
        <v>8</v>
      </c>
      <c r="M171" s="141">
        <v>36</v>
      </c>
      <c r="N171" s="141">
        <v>5</v>
      </c>
      <c r="O171" s="141"/>
      <c r="P171" s="141"/>
      <c r="Q171" s="145">
        <v>100</v>
      </c>
      <c r="R171" s="182">
        <v>0.89</v>
      </c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</row>
    <row r="172" spans="1:34" ht="22.5">
      <c r="A172" s="151">
        <v>12</v>
      </c>
      <c r="B172" s="158" t="s">
        <v>199</v>
      </c>
      <c r="C172" s="220"/>
      <c r="D172" s="220"/>
      <c r="E172" s="220"/>
      <c r="F172" s="220"/>
      <c r="G172" s="220"/>
      <c r="H172" s="220"/>
      <c r="I172" s="220"/>
      <c r="J172" s="139"/>
      <c r="K172" s="139">
        <v>49</v>
      </c>
      <c r="L172" s="141">
        <v>10</v>
      </c>
      <c r="M172" s="139">
        <v>33</v>
      </c>
      <c r="N172" s="139">
        <v>4</v>
      </c>
      <c r="O172" s="139">
        <v>2</v>
      </c>
      <c r="P172" s="139"/>
      <c r="Q172" s="145">
        <v>96</v>
      </c>
      <c r="R172" s="187">
        <v>0.87</v>
      </c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</row>
    <row r="173" spans="1:34" ht="33.75">
      <c r="A173" s="151">
        <v>13</v>
      </c>
      <c r="B173" s="158" t="s">
        <v>200</v>
      </c>
      <c r="C173" s="220"/>
      <c r="D173" s="220"/>
      <c r="E173" s="220"/>
      <c r="F173" s="220"/>
      <c r="G173" s="220"/>
      <c r="H173" s="220"/>
      <c r="I173" s="220"/>
      <c r="J173" s="139"/>
      <c r="K173" s="139">
        <v>49</v>
      </c>
      <c r="L173" s="141">
        <v>3</v>
      </c>
      <c r="M173" s="139">
        <v>29</v>
      </c>
      <c r="N173" s="139">
        <v>1</v>
      </c>
      <c r="O173" s="139"/>
      <c r="P173" s="139"/>
      <c r="Q173" s="145">
        <v>100</v>
      </c>
      <c r="R173" s="187">
        <v>0.97</v>
      </c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</row>
    <row r="174" spans="1:34" ht="22.5">
      <c r="A174" s="151">
        <v>14</v>
      </c>
      <c r="B174" s="157" t="s">
        <v>143</v>
      </c>
      <c r="C174" s="220"/>
      <c r="D174" s="220"/>
      <c r="E174" s="220"/>
      <c r="F174" s="220"/>
      <c r="G174" s="220"/>
      <c r="H174" s="220"/>
      <c r="I174" s="220"/>
      <c r="J174" s="151"/>
      <c r="K174" s="151">
        <v>49</v>
      </c>
      <c r="L174" s="141">
        <v>13</v>
      </c>
      <c r="M174" s="151">
        <v>14</v>
      </c>
      <c r="N174" s="151">
        <v>1</v>
      </c>
      <c r="O174" s="151"/>
      <c r="P174" s="151"/>
      <c r="Q174" s="145">
        <v>100</v>
      </c>
      <c r="R174" s="151">
        <v>97</v>
      </c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</row>
    <row r="175" spans="1:34" ht="11.25">
      <c r="A175" s="151">
        <v>15</v>
      </c>
      <c r="B175" s="158" t="s">
        <v>144</v>
      </c>
      <c r="C175" s="220"/>
      <c r="D175" s="220"/>
      <c r="E175" s="220"/>
      <c r="F175" s="220"/>
      <c r="G175" s="220"/>
      <c r="H175" s="220"/>
      <c r="I175" s="220"/>
      <c r="J175" s="139"/>
      <c r="K175" s="139">
        <v>49</v>
      </c>
      <c r="L175" s="141">
        <v>13</v>
      </c>
      <c r="M175" s="139">
        <v>40</v>
      </c>
      <c r="N175" s="139">
        <v>4</v>
      </c>
      <c r="O175" s="139"/>
      <c r="P175" s="139"/>
      <c r="Q175" s="145">
        <v>100</v>
      </c>
      <c r="R175" s="187">
        <v>0.91</v>
      </c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</row>
    <row r="176" spans="1:34" ht="22.5">
      <c r="A176" s="151">
        <v>16</v>
      </c>
      <c r="B176" s="159" t="s">
        <v>145</v>
      </c>
      <c r="C176" s="220"/>
      <c r="D176" s="220"/>
      <c r="E176" s="220"/>
      <c r="F176" s="220"/>
      <c r="G176" s="220"/>
      <c r="H176" s="220"/>
      <c r="I176" s="220"/>
      <c r="J176" s="151"/>
      <c r="K176" s="151">
        <v>49</v>
      </c>
      <c r="L176" s="141">
        <v>13</v>
      </c>
      <c r="M176" s="151">
        <v>36</v>
      </c>
      <c r="N176" s="151">
        <v>7</v>
      </c>
      <c r="O176" s="151"/>
      <c r="P176" s="151"/>
      <c r="Q176" s="151">
        <v>100</v>
      </c>
      <c r="R176" s="151">
        <v>85</v>
      </c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</row>
    <row r="177" spans="1:34" ht="33.75">
      <c r="A177" s="151">
        <v>17</v>
      </c>
      <c r="B177" s="160" t="s">
        <v>200</v>
      </c>
      <c r="C177" s="220"/>
      <c r="D177" s="220"/>
      <c r="E177" s="220"/>
      <c r="F177" s="220"/>
      <c r="G177" s="220"/>
      <c r="H177" s="220"/>
      <c r="I177" s="220"/>
      <c r="J177" s="151"/>
      <c r="K177" s="151">
        <v>49</v>
      </c>
      <c r="L177" s="141" t="s">
        <v>203</v>
      </c>
      <c r="M177" s="151" t="s">
        <v>203</v>
      </c>
      <c r="N177" s="151" t="s">
        <v>203</v>
      </c>
      <c r="O177" s="151"/>
      <c r="P177" s="151"/>
      <c r="Q177" s="145">
        <v>100</v>
      </c>
      <c r="R177" s="151">
        <v>100</v>
      </c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</row>
    <row r="178" spans="1:34" ht="22.5">
      <c r="A178" s="220">
        <v>18</v>
      </c>
      <c r="B178" s="161" t="s">
        <v>201</v>
      </c>
      <c r="C178" s="220"/>
      <c r="D178" s="220"/>
      <c r="E178" s="220"/>
      <c r="F178" s="220"/>
      <c r="G178" s="220"/>
      <c r="H178" s="220"/>
      <c r="I178" s="220"/>
      <c r="J178" s="220"/>
      <c r="K178" s="220">
        <v>49</v>
      </c>
      <c r="L178" s="141" t="s">
        <v>203</v>
      </c>
      <c r="M178" s="220" t="s">
        <v>203</v>
      </c>
      <c r="N178" s="220" t="s">
        <v>203</v>
      </c>
      <c r="O178" s="220"/>
      <c r="P178" s="220"/>
      <c r="Q178" s="145">
        <v>100</v>
      </c>
      <c r="R178" s="220">
        <v>100</v>
      </c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</row>
    <row r="179" spans="1:34" ht="11.25">
      <c r="A179" s="220">
        <v>19</v>
      </c>
      <c r="B179" s="162" t="s">
        <v>202</v>
      </c>
      <c r="C179" s="220"/>
      <c r="D179" s="220"/>
      <c r="E179" s="220"/>
      <c r="F179" s="220"/>
      <c r="G179" s="220"/>
      <c r="H179" s="220"/>
      <c r="I179" s="220"/>
      <c r="J179" s="220"/>
      <c r="K179" s="162">
        <v>49</v>
      </c>
      <c r="L179" s="141" t="s">
        <v>203</v>
      </c>
      <c r="M179" s="220" t="s">
        <v>203</v>
      </c>
      <c r="N179" s="220" t="s">
        <v>203</v>
      </c>
      <c r="O179" s="220"/>
      <c r="P179" s="220"/>
      <c r="Q179" s="145">
        <v>100</v>
      </c>
      <c r="R179" s="220">
        <v>100</v>
      </c>
      <c r="S179" s="151"/>
      <c r="T179" s="136"/>
      <c r="U179" s="136"/>
      <c r="V179" s="136"/>
      <c r="W179" s="200"/>
      <c r="X179" s="199"/>
      <c r="Y179" s="151"/>
      <c r="Z179" s="136"/>
      <c r="AA179" s="220"/>
      <c r="AB179" s="220"/>
      <c r="AC179" s="220"/>
      <c r="AD179" s="220"/>
      <c r="AE179" s="220"/>
      <c r="AF179" s="220"/>
      <c r="AG179" s="220"/>
      <c r="AH179" s="220"/>
    </row>
    <row r="180" spans="1:34" ht="11.25">
      <c r="A180" s="220"/>
      <c r="B180" s="162"/>
      <c r="C180" s="220"/>
      <c r="D180" s="220"/>
      <c r="E180" s="220"/>
      <c r="F180" s="220"/>
      <c r="G180" s="220"/>
      <c r="H180" s="220"/>
      <c r="I180" s="220"/>
      <c r="J180" s="220"/>
      <c r="K180" s="162"/>
      <c r="L180" s="141"/>
      <c r="M180" s="220"/>
      <c r="N180" s="220"/>
      <c r="O180" s="220"/>
      <c r="P180" s="220"/>
      <c r="Q180" s="145">
        <f>SUM(Q161:Q179)/19</f>
        <v>99.78947368421052</v>
      </c>
      <c r="R180" s="220">
        <f>SUM(R161:R179)/19</f>
        <v>74.29684210526317</v>
      </c>
      <c r="S180" s="151"/>
      <c r="T180" s="136"/>
      <c r="U180" s="136"/>
      <c r="V180" s="136"/>
      <c r="W180" s="200"/>
      <c r="X180" s="199"/>
      <c r="Y180" s="151"/>
      <c r="Z180" s="136"/>
      <c r="AA180" s="220"/>
      <c r="AB180" s="220"/>
      <c r="AC180" s="220"/>
      <c r="AD180" s="220"/>
      <c r="AE180" s="220"/>
      <c r="AF180" s="220"/>
      <c r="AG180" s="220"/>
      <c r="AH180" s="220"/>
    </row>
    <row r="181" spans="1:34" ht="22.5">
      <c r="A181" s="220">
        <v>1</v>
      </c>
      <c r="B181" s="162" t="s">
        <v>204</v>
      </c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151">
        <v>50</v>
      </c>
      <c r="T181" s="136">
        <v>25</v>
      </c>
      <c r="U181" s="136">
        <v>24</v>
      </c>
      <c r="V181" s="136">
        <v>1</v>
      </c>
      <c r="W181" s="200"/>
      <c r="X181" s="199"/>
      <c r="Y181" s="151">
        <v>100</v>
      </c>
      <c r="Z181" s="136">
        <v>96</v>
      </c>
      <c r="AA181" s="220"/>
      <c r="AB181" s="220"/>
      <c r="AC181" s="220"/>
      <c r="AD181" s="220"/>
      <c r="AE181" s="220"/>
      <c r="AF181" s="220"/>
      <c r="AG181" s="220"/>
      <c r="AH181" s="220"/>
    </row>
    <row r="182" spans="1:34" ht="11.25">
      <c r="A182" s="220">
        <v>2</v>
      </c>
      <c r="B182" s="238" t="s">
        <v>146</v>
      </c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151">
        <v>50</v>
      </c>
      <c r="T182" s="151">
        <v>8</v>
      </c>
      <c r="U182" s="151">
        <v>22</v>
      </c>
      <c r="V182" s="151">
        <v>20</v>
      </c>
      <c r="W182" s="151"/>
      <c r="X182" s="151"/>
      <c r="Y182" s="151">
        <v>100</v>
      </c>
      <c r="Z182" s="151">
        <v>58</v>
      </c>
      <c r="AA182" s="220"/>
      <c r="AB182" s="220"/>
      <c r="AC182" s="220"/>
      <c r="AD182" s="220"/>
      <c r="AE182" s="220"/>
      <c r="AF182" s="220"/>
      <c r="AG182" s="220"/>
      <c r="AH182" s="220"/>
    </row>
    <row r="183" spans="1:34" ht="22.5">
      <c r="A183" s="220">
        <v>3</v>
      </c>
      <c r="B183" s="238" t="s">
        <v>147</v>
      </c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151">
        <v>50</v>
      </c>
      <c r="T183" s="151">
        <v>15</v>
      </c>
      <c r="U183" s="151">
        <v>26</v>
      </c>
      <c r="V183" s="151">
        <v>8</v>
      </c>
      <c r="W183" s="151"/>
      <c r="X183" s="151"/>
      <c r="Y183" s="151">
        <v>100</v>
      </c>
      <c r="Z183" s="184">
        <v>80</v>
      </c>
      <c r="AA183" s="220"/>
      <c r="AB183" s="220"/>
      <c r="AC183" s="220"/>
      <c r="AD183" s="220"/>
      <c r="AE183" s="220"/>
      <c r="AF183" s="220"/>
      <c r="AG183" s="220"/>
      <c r="AH183" s="220"/>
    </row>
    <row r="184" spans="1:34" ht="11.25">
      <c r="A184" s="220">
        <v>4</v>
      </c>
      <c r="B184" s="238" t="s">
        <v>148</v>
      </c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151">
        <v>50</v>
      </c>
      <c r="T184" s="151">
        <v>7</v>
      </c>
      <c r="U184" s="151">
        <v>36</v>
      </c>
      <c r="V184" s="151">
        <v>6</v>
      </c>
      <c r="W184" s="151"/>
      <c r="X184" s="151"/>
      <c r="Y184" s="151">
        <v>100</v>
      </c>
      <c r="Z184" s="151">
        <v>84</v>
      </c>
      <c r="AA184" s="220"/>
      <c r="AB184" s="220"/>
      <c r="AC184" s="220"/>
      <c r="AD184" s="220"/>
      <c r="AE184" s="220"/>
      <c r="AF184" s="220"/>
      <c r="AG184" s="220"/>
      <c r="AH184" s="220"/>
    </row>
    <row r="185" spans="1:34" ht="22.5">
      <c r="A185" s="220">
        <v>5</v>
      </c>
      <c r="B185" s="238" t="s">
        <v>149</v>
      </c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151">
        <v>50</v>
      </c>
      <c r="T185" s="151">
        <v>13</v>
      </c>
      <c r="U185" s="151">
        <v>30</v>
      </c>
      <c r="V185" s="151">
        <v>7</v>
      </c>
      <c r="W185" s="151"/>
      <c r="X185" s="151"/>
      <c r="Y185" s="151">
        <v>100</v>
      </c>
      <c r="Z185" s="151">
        <v>84</v>
      </c>
      <c r="AA185" s="220"/>
      <c r="AB185" s="220"/>
      <c r="AC185" s="220"/>
      <c r="AD185" s="220"/>
      <c r="AE185" s="220"/>
      <c r="AF185" s="220"/>
      <c r="AG185" s="220"/>
      <c r="AH185" s="220"/>
    </row>
    <row r="186" spans="1:34" ht="11.25">
      <c r="A186" s="220">
        <v>6</v>
      </c>
      <c r="B186" s="238" t="s">
        <v>150</v>
      </c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151">
        <v>50</v>
      </c>
      <c r="T186" s="139">
        <v>24</v>
      </c>
      <c r="U186" s="139">
        <v>22</v>
      </c>
      <c r="V186" s="139">
        <v>5</v>
      </c>
      <c r="W186" s="139"/>
      <c r="X186" s="139"/>
      <c r="Y186" s="139">
        <v>100</v>
      </c>
      <c r="Z186" s="139">
        <v>86</v>
      </c>
      <c r="AA186" s="220"/>
      <c r="AB186" s="220"/>
      <c r="AC186" s="220"/>
      <c r="AD186" s="220"/>
      <c r="AE186" s="220"/>
      <c r="AF186" s="220"/>
      <c r="AG186" s="220"/>
      <c r="AH186" s="220"/>
    </row>
    <row r="187" spans="1:34" ht="22.5">
      <c r="A187" s="220">
        <v>7</v>
      </c>
      <c r="B187" s="238" t="s">
        <v>151</v>
      </c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151">
        <v>50</v>
      </c>
      <c r="T187" s="151">
        <v>24</v>
      </c>
      <c r="U187" s="151">
        <v>20</v>
      </c>
      <c r="V187" s="151">
        <v>7</v>
      </c>
      <c r="W187" s="151"/>
      <c r="X187" s="151"/>
      <c r="Y187" s="151">
        <v>100</v>
      </c>
      <c r="Z187" s="151">
        <v>72</v>
      </c>
      <c r="AA187" s="220"/>
      <c r="AB187" s="220"/>
      <c r="AC187" s="220"/>
      <c r="AD187" s="220"/>
      <c r="AE187" s="220"/>
      <c r="AF187" s="220"/>
      <c r="AG187" s="220"/>
      <c r="AH187" s="220"/>
    </row>
    <row r="188" spans="1:34" ht="11.25">
      <c r="A188" s="220">
        <v>8</v>
      </c>
      <c r="B188" s="238" t="s">
        <v>152</v>
      </c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151">
        <v>50</v>
      </c>
      <c r="T188" s="151">
        <v>7</v>
      </c>
      <c r="U188" s="151">
        <v>33</v>
      </c>
      <c r="V188" s="151">
        <v>10</v>
      </c>
      <c r="W188" s="151"/>
      <c r="X188" s="151"/>
      <c r="Y188" s="151">
        <v>100</v>
      </c>
      <c r="Z188" s="151">
        <v>82</v>
      </c>
      <c r="AA188" s="220"/>
      <c r="AB188" s="220"/>
      <c r="AC188" s="220"/>
      <c r="AD188" s="220"/>
      <c r="AE188" s="220"/>
      <c r="AF188" s="220"/>
      <c r="AG188" s="220"/>
      <c r="AH188" s="220"/>
    </row>
    <row r="189" spans="1:34" ht="11.25">
      <c r="A189" s="220">
        <v>9</v>
      </c>
      <c r="B189" s="238" t="s">
        <v>153</v>
      </c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151">
        <v>50</v>
      </c>
      <c r="T189" s="151">
        <v>27</v>
      </c>
      <c r="U189" s="151">
        <v>19</v>
      </c>
      <c r="V189" s="151">
        <v>5</v>
      </c>
      <c r="W189" s="151"/>
      <c r="X189" s="151"/>
      <c r="Y189" s="151">
        <v>100</v>
      </c>
      <c r="Z189" s="151">
        <v>90</v>
      </c>
      <c r="AA189" s="220"/>
      <c r="AB189" s="220"/>
      <c r="AC189" s="220"/>
      <c r="AD189" s="220"/>
      <c r="AE189" s="220"/>
      <c r="AF189" s="220"/>
      <c r="AG189" s="220"/>
      <c r="AH189" s="220"/>
    </row>
    <row r="190" spans="1:34" ht="11.25">
      <c r="A190" s="220">
        <v>10</v>
      </c>
      <c r="B190" s="238" t="s">
        <v>154</v>
      </c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151">
        <v>50</v>
      </c>
      <c r="T190" s="151">
        <v>24</v>
      </c>
      <c r="U190" s="151">
        <v>19</v>
      </c>
      <c r="V190" s="151">
        <v>7</v>
      </c>
      <c r="W190" s="151"/>
      <c r="X190" s="151"/>
      <c r="Y190" s="151">
        <v>100</v>
      </c>
      <c r="Z190" s="151">
        <v>84</v>
      </c>
      <c r="AA190" s="220"/>
      <c r="AB190" s="220"/>
      <c r="AC190" s="220"/>
      <c r="AD190" s="220"/>
      <c r="AE190" s="220"/>
      <c r="AF190" s="220"/>
      <c r="AG190" s="220"/>
      <c r="AH190" s="220"/>
    </row>
    <row r="191" spans="1:34" ht="11.25">
      <c r="A191" s="220">
        <v>11</v>
      </c>
      <c r="B191" s="238" t="s">
        <v>155</v>
      </c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151">
        <v>50</v>
      </c>
      <c r="T191" s="151">
        <v>19</v>
      </c>
      <c r="U191" s="151">
        <v>21</v>
      </c>
      <c r="V191" s="151">
        <v>9</v>
      </c>
      <c r="W191" s="151"/>
      <c r="X191" s="151"/>
      <c r="Y191" s="151">
        <v>100</v>
      </c>
      <c r="Z191" s="151">
        <v>78</v>
      </c>
      <c r="AA191" s="220"/>
      <c r="AB191" s="220"/>
      <c r="AC191" s="220"/>
      <c r="AD191" s="220"/>
      <c r="AE191" s="220"/>
      <c r="AF191" s="220"/>
      <c r="AG191" s="220"/>
      <c r="AH191" s="220"/>
    </row>
    <row r="192" spans="1:34" ht="11.25">
      <c r="A192" s="220">
        <v>12</v>
      </c>
      <c r="B192" s="238" t="s">
        <v>156</v>
      </c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151">
        <v>50</v>
      </c>
      <c r="T192" s="139">
        <v>17</v>
      </c>
      <c r="U192" s="139">
        <v>22</v>
      </c>
      <c r="V192" s="139">
        <v>10</v>
      </c>
      <c r="W192" s="139"/>
      <c r="X192" s="139"/>
      <c r="Y192" s="248" t="s">
        <v>165</v>
      </c>
      <c r="Z192" s="193">
        <v>0.76</v>
      </c>
      <c r="AA192" s="220"/>
      <c r="AB192" s="220"/>
      <c r="AC192" s="220"/>
      <c r="AD192" s="220"/>
      <c r="AE192" s="220"/>
      <c r="AF192" s="220"/>
      <c r="AG192" s="220"/>
      <c r="AH192" s="220"/>
    </row>
    <row r="193" spans="1:34" ht="11.25">
      <c r="A193" s="220">
        <v>13</v>
      </c>
      <c r="B193" s="157" t="s">
        <v>157</v>
      </c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151">
        <v>50</v>
      </c>
      <c r="T193" s="136">
        <v>11</v>
      </c>
      <c r="U193" s="136">
        <v>31</v>
      </c>
      <c r="V193" s="136">
        <v>7</v>
      </c>
      <c r="W193" s="136"/>
      <c r="X193" s="136"/>
      <c r="Y193" s="135" t="s">
        <v>165</v>
      </c>
      <c r="Z193" s="208">
        <v>0.82</v>
      </c>
      <c r="AA193" s="220"/>
      <c r="AB193" s="220"/>
      <c r="AC193" s="220"/>
      <c r="AD193" s="220"/>
      <c r="AE193" s="220"/>
      <c r="AF193" s="220"/>
      <c r="AG193" s="220"/>
      <c r="AH193" s="220"/>
    </row>
    <row r="194" spans="1:34" ht="11.25">
      <c r="A194" s="220"/>
      <c r="B194" s="157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151"/>
      <c r="T194" s="136"/>
      <c r="U194" s="136"/>
      <c r="V194" s="136"/>
      <c r="W194" s="136"/>
      <c r="X194" s="136"/>
      <c r="Y194" s="249" t="s">
        <v>165</v>
      </c>
      <c r="Z194" s="250">
        <v>0.69</v>
      </c>
      <c r="AA194" s="220"/>
      <c r="AB194" s="220"/>
      <c r="AC194" s="220"/>
      <c r="AD194" s="220"/>
      <c r="AE194" s="220"/>
      <c r="AF194" s="220"/>
      <c r="AG194" s="220"/>
      <c r="AH194" s="220"/>
    </row>
    <row r="195" spans="1:34" ht="45">
      <c r="A195" s="151">
        <v>14</v>
      </c>
      <c r="B195" s="157" t="s">
        <v>158</v>
      </c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151">
        <v>43</v>
      </c>
      <c r="AB195" s="151">
        <v>32</v>
      </c>
      <c r="AC195" s="151">
        <v>11</v>
      </c>
      <c r="AD195" s="151"/>
      <c r="AE195" s="151"/>
      <c r="AF195" s="151"/>
      <c r="AG195" s="176">
        <v>100</v>
      </c>
      <c r="AH195" s="176">
        <v>100</v>
      </c>
    </row>
    <row r="196" spans="1:34" ht="22.5">
      <c r="A196" s="151">
        <v>15</v>
      </c>
      <c r="B196" s="157" t="s">
        <v>159</v>
      </c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139">
        <v>43</v>
      </c>
      <c r="AB196" s="139">
        <v>33</v>
      </c>
      <c r="AC196" s="139">
        <v>10</v>
      </c>
      <c r="AD196" s="139"/>
      <c r="AE196" s="139"/>
      <c r="AF196" s="139"/>
      <c r="AG196" s="176">
        <v>100</v>
      </c>
      <c r="AH196" s="176">
        <v>100</v>
      </c>
    </row>
    <row r="197" spans="1:34" ht="22.5">
      <c r="A197" s="151">
        <v>16</v>
      </c>
      <c r="B197" s="157" t="s">
        <v>160</v>
      </c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139">
        <v>43</v>
      </c>
      <c r="AB197" s="139">
        <v>33</v>
      </c>
      <c r="AC197" s="139">
        <v>10</v>
      </c>
      <c r="AD197" s="139"/>
      <c r="AE197" s="139"/>
      <c r="AF197" s="139"/>
      <c r="AG197" s="176">
        <v>100</v>
      </c>
      <c r="AH197" s="176">
        <v>100</v>
      </c>
    </row>
    <row r="198" spans="1:34" ht="22.5">
      <c r="A198" s="151">
        <v>17</v>
      </c>
      <c r="B198" s="157" t="s">
        <v>161</v>
      </c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151">
        <v>43</v>
      </c>
      <c r="AB198" s="151">
        <v>22</v>
      </c>
      <c r="AC198" s="151">
        <v>20</v>
      </c>
      <c r="AD198" s="151">
        <v>1</v>
      </c>
      <c r="AE198" s="151"/>
      <c r="AF198" s="151"/>
      <c r="AG198" s="151">
        <v>100</v>
      </c>
      <c r="AH198" s="151">
        <v>98</v>
      </c>
    </row>
    <row r="199" spans="1:34" ht="11.25">
      <c r="A199" s="151">
        <v>18</v>
      </c>
      <c r="B199" s="239" t="s">
        <v>152</v>
      </c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151">
        <v>43</v>
      </c>
      <c r="AB199" s="151">
        <v>9</v>
      </c>
      <c r="AC199" s="151">
        <v>28</v>
      </c>
      <c r="AD199" s="151">
        <v>5</v>
      </c>
      <c r="AE199" s="153"/>
      <c r="AF199" s="153"/>
      <c r="AG199" s="151">
        <v>100</v>
      </c>
      <c r="AH199" s="151">
        <v>88</v>
      </c>
    </row>
    <row r="200" spans="1:34" ht="11.25">
      <c r="A200" s="151">
        <v>19</v>
      </c>
      <c r="B200" s="238" t="s">
        <v>154</v>
      </c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139">
        <v>43</v>
      </c>
      <c r="AB200" s="139">
        <v>9</v>
      </c>
      <c r="AC200" s="139">
        <v>29</v>
      </c>
      <c r="AD200" s="139">
        <v>5</v>
      </c>
      <c r="AE200" s="139"/>
      <c r="AF200" s="139"/>
      <c r="AG200" s="151">
        <v>100</v>
      </c>
      <c r="AH200" s="193">
        <v>0.88</v>
      </c>
    </row>
    <row r="201" spans="1:34" ht="22.5">
      <c r="A201" s="195">
        <v>20</v>
      </c>
      <c r="B201" s="240" t="s">
        <v>162</v>
      </c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151">
        <v>43</v>
      </c>
      <c r="AB201" s="151">
        <v>39</v>
      </c>
      <c r="AC201" s="151">
        <v>4</v>
      </c>
      <c r="AD201" s="151"/>
      <c r="AE201" s="151"/>
      <c r="AF201" s="151"/>
      <c r="AG201" s="151">
        <v>100</v>
      </c>
      <c r="AH201" s="151">
        <v>100</v>
      </c>
    </row>
    <row r="202" spans="33:34" ht="11.25">
      <c r="AG202" s="241">
        <v>100</v>
      </c>
      <c r="AH202" s="241">
        <v>84</v>
      </c>
    </row>
    <row r="204" ht="11.25">
      <c r="B204" s="155" t="s">
        <v>233</v>
      </c>
    </row>
    <row r="205" ht="11.25">
      <c r="B205" s="155" t="s">
        <v>234</v>
      </c>
    </row>
    <row r="209" spans="2:17" ht="12.75">
      <c r="B209" s="264" t="s">
        <v>235</v>
      </c>
      <c r="C209" s="264"/>
      <c r="D209" s="264"/>
      <c r="E209" s="264"/>
      <c r="F209" s="264"/>
      <c r="G209" s="264"/>
      <c r="H209" s="264"/>
      <c r="I209" s="264"/>
      <c r="J209" s="264"/>
      <c r="K209" s="264"/>
      <c r="L209" s="264"/>
      <c r="M209" s="264"/>
      <c r="N209" s="264"/>
      <c r="O209" s="264"/>
      <c r="P209" s="264"/>
      <c r="Q209" s="264"/>
    </row>
  </sheetData>
  <sheetProtection/>
  <mergeCells count="23">
    <mergeCell ref="C24:J24"/>
    <mergeCell ref="B3:C3"/>
    <mergeCell ref="B4:C4"/>
    <mergeCell ref="B5:B6"/>
    <mergeCell ref="A2:AH2"/>
    <mergeCell ref="D3:AH3"/>
    <mergeCell ref="D4:AH4"/>
    <mergeCell ref="AY5:BF5"/>
    <mergeCell ref="A5:A6"/>
    <mergeCell ref="C5:J5"/>
    <mergeCell ref="K5:R5"/>
    <mergeCell ref="AA5:AH5"/>
    <mergeCell ref="AI5:AP5"/>
    <mergeCell ref="S5:Z5"/>
    <mergeCell ref="AQ5:AX5"/>
    <mergeCell ref="B209:Q209"/>
    <mergeCell ref="C37:J37"/>
    <mergeCell ref="C61:J61"/>
    <mergeCell ref="C114:J114"/>
    <mergeCell ref="C160:J160"/>
    <mergeCell ref="AY33:BF33"/>
    <mergeCell ref="AI33:AP33"/>
    <mergeCell ref="AQ33:AX33"/>
  </mergeCells>
  <printOptions gridLines="1"/>
  <pageMargins left="0.3229166666666667" right="0.2708333333333333" top="0.40625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22">
      <selection activeCell="O33" sqref="O33"/>
    </sheetView>
  </sheetViews>
  <sheetFormatPr defaultColWidth="9.00390625" defaultRowHeight="12.75"/>
  <cols>
    <col min="1" max="1" width="13.875" style="0" customWidth="1"/>
  </cols>
  <sheetData>
    <row r="1" ht="12.75">
      <c r="A1" t="s">
        <v>26</v>
      </c>
    </row>
    <row r="3" spans="1:12" ht="15.75">
      <c r="A3" s="263" t="s">
        <v>36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2" ht="15.75">
      <c r="A4" s="3"/>
      <c r="B4" s="10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>
      <c r="A5" s="6" t="s">
        <v>23</v>
      </c>
      <c r="B5" s="13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75">
      <c r="A6" s="6"/>
      <c r="B6" s="13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71.25" customHeight="1">
      <c r="A7" s="12" t="s">
        <v>18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</row>
    <row r="8" spans="1:12" ht="47.25">
      <c r="A8" s="12" t="s">
        <v>17</v>
      </c>
      <c r="B8" s="86">
        <v>10525</v>
      </c>
      <c r="C8" s="86">
        <v>8682</v>
      </c>
      <c r="D8" s="86">
        <v>6446</v>
      </c>
      <c r="E8" s="86">
        <v>15507</v>
      </c>
      <c r="F8" s="86">
        <v>8836</v>
      </c>
      <c r="G8" s="86">
        <v>3133</v>
      </c>
      <c r="H8" s="86">
        <v>4578</v>
      </c>
      <c r="I8" s="100">
        <v>7436</v>
      </c>
      <c r="J8" s="86">
        <v>4898</v>
      </c>
      <c r="K8" s="86">
        <v>10670</v>
      </c>
      <c r="L8" s="100">
        <f>L9+L10+L11+L12+L13</f>
        <v>36690</v>
      </c>
    </row>
    <row r="9" spans="1:12" ht="18.75" customHeight="1">
      <c r="A9" s="2" t="s">
        <v>0</v>
      </c>
      <c r="B9" s="86">
        <v>1820</v>
      </c>
      <c r="C9" s="86">
        <v>1469</v>
      </c>
      <c r="D9" s="86">
        <v>1503</v>
      </c>
      <c r="E9" s="86">
        <v>1612</v>
      </c>
      <c r="F9" s="86">
        <v>1943</v>
      </c>
      <c r="G9" s="86">
        <v>650</v>
      </c>
      <c r="H9" s="86">
        <v>876</v>
      </c>
      <c r="I9" s="100">
        <v>1535</v>
      </c>
      <c r="J9" s="86">
        <v>1132</v>
      </c>
      <c r="K9" s="86">
        <v>2080</v>
      </c>
      <c r="L9" s="86">
        <v>5077</v>
      </c>
    </row>
    <row r="10" spans="1:12" ht="18.75" customHeight="1">
      <c r="A10" s="2" t="s">
        <v>1</v>
      </c>
      <c r="B10" s="86">
        <v>4979</v>
      </c>
      <c r="C10" s="118">
        <v>3899</v>
      </c>
      <c r="D10" s="86">
        <v>2820</v>
      </c>
      <c r="E10" s="86">
        <v>6270</v>
      </c>
      <c r="F10" s="86">
        <v>4035</v>
      </c>
      <c r="G10" s="86">
        <v>1155</v>
      </c>
      <c r="H10" s="86">
        <v>2078</v>
      </c>
      <c r="I10" s="100">
        <v>3457</v>
      </c>
      <c r="J10" s="86">
        <v>2147</v>
      </c>
      <c r="K10" s="86">
        <v>4320</v>
      </c>
      <c r="L10" s="86">
        <v>15203</v>
      </c>
    </row>
    <row r="11" spans="1:12" ht="18.75" customHeight="1">
      <c r="A11" s="2" t="s">
        <v>19</v>
      </c>
      <c r="B11" s="86">
        <v>3725</v>
      </c>
      <c r="C11" s="118">
        <v>3314</v>
      </c>
      <c r="D11" s="86">
        <v>2123</v>
      </c>
      <c r="E11" s="86">
        <v>7621</v>
      </c>
      <c r="F11" s="86">
        <v>2858</v>
      </c>
      <c r="G11" s="86">
        <v>1333</v>
      </c>
      <c r="H11" s="86">
        <v>1623</v>
      </c>
      <c r="I11" s="100">
        <v>2441</v>
      </c>
      <c r="J11" s="86">
        <v>1617</v>
      </c>
      <c r="K11" s="86">
        <v>4269</v>
      </c>
      <c r="L11" s="86">
        <v>16345</v>
      </c>
    </row>
    <row r="12" spans="1:12" ht="18.75" customHeight="1">
      <c r="A12" s="2" t="s">
        <v>20</v>
      </c>
      <c r="B12" s="86">
        <v>0</v>
      </c>
      <c r="C12" s="118"/>
      <c r="D12" s="86">
        <v>0</v>
      </c>
      <c r="E12" s="86"/>
      <c r="F12" s="86"/>
      <c r="G12" s="86">
        <v>0</v>
      </c>
      <c r="H12" s="86"/>
      <c r="I12" s="100">
        <v>0</v>
      </c>
      <c r="J12" s="86">
        <v>0</v>
      </c>
      <c r="K12" s="86">
        <v>0</v>
      </c>
      <c r="L12" s="86">
        <v>38</v>
      </c>
    </row>
    <row r="13" spans="1:12" ht="31.5">
      <c r="A13" s="2" t="s">
        <v>21</v>
      </c>
      <c r="B13" s="86">
        <v>1</v>
      </c>
      <c r="C13" s="118"/>
      <c r="D13" s="86"/>
      <c r="E13" s="86">
        <v>4</v>
      </c>
      <c r="F13" s="86"/>
      <c r="G13" s="86">
        <v>4</v>
      </c>
      <c r="H13" s="86">
        <v>1</v>
      </c>
      <c r="I13" s="100">
        <v>3</v>
      </c>
      <c r="J13" s="86">
        <v>0</v>
      </c>
      <c r="K13" s="86">
        <v>1</v>
      </c>
      <c r="L13" s="86">
        <v>27</v>
      </c>
    </row>
    <row r="14" spans="1:12" ht="15.75">
      <c r="A14" s="2" t="s">
        <v>4</v>
      </c>
      <c r="B14" s="86">
        <v>100</v>
      </c>
      <c r="C14" s="86">
        <v>100</v>
      </c>
      <c r="D14" s="119">
        <v>100</v>
      </c>
      <c r="E14" s="89">
        <v>99.9</v>
      </c>
      <c r="F14" s="119">
        <v>100</v>
      </c>
      <c r="G14" s="89">
        <v>100</v>
      </c>
      <c r="H14" s="89">
        <v>99.8</v>
      </c>
      <c r="I14" s="100">
        <v>100</v>
      </c>
      <c r="J14" s="89">
        <v>100</v>
      </c>
      <c r="K14" s="120">
        <v>100</v>
      </c>
      <c r="L14" s="121">
        <v>100</v>
      </c>
    </row>
    <row r="15" spans="1:12" ht="15.75">
      <c r="A15" s="2" t="s">
        <v>5</v>
      </c>
      <c r="B15" s="12">
        <v>64.6</v>
      </c>
      <c r="C15" s="12">
        <v>62</v>
      </c>
      <c r="D15" s="123">
        <v>67</v>
      </c>
      <c r="E15" s="115">
        <v>50.8</v>
      </c>
      <c r="F15" s="115">
        <v>67</v>
      </c>
      <c r="G15" s="115">
        <v>59</v>
      </c>
      <c r="H15" s="115">
        <v>65.1</v>
      </c>
      <c r="I15" s="54">
        <v>67.1</v>
      </c>
      <c r="J15" s="115">
        <v>70</v>
      </c>
      <c r="K15" s="123">
        <v>59.6</v>
      </c>
      <c r="L15" s="124">
        <v>55</v>
      </c>
    </row>
    <row r="16" spans="1:12" ht="15">
      <c r="A16" s="7"/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">
      <c r="A17" s="7"/>
      <c r="B17" s="13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">
      <c r="A18" s="7"/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>
      <c r="A19" s="3"/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.75">
      <c r="A20" s="3"/>
      <c r="B20" s="10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7"/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">
      <c r="A22" s="7"/>
      <c r="B22" s="13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>
      <c r="A23" s="62" t="s">
        <v>24</v>
      </c>
      <c r="B23" s="13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.75">
      <c r="A24" s="6"/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70.5">
      <c r="A25" s="12" t="s">
        <v>18</v>
      </c>
      <c r="B25" s="24" t="s">
        <v>6</v>
      </c>
      <c r="C25" s="16" t="s">
        <v>7</v>
      </c>
      <c r="D25" s="17" t="s">
        <v>8</v>
      </c>
      <c r="E25" s="18" t="s">
        <v>9</v>
      </c>
      <c r="F25" s="18" t="s">
        <v>10</v>
      </c>
      <c r="G25" s="18" t="s">
        <v>11</v>
      </c>
      <c r="H25" s="18" t="s">
        <v>12</v>
      </c>
      <c r="I25" s="18" t="s">
        <v>13</v>
      </c>
      <c r="J25" s="18" t="s">
        <v>14</v>
      </c>
      <c r="K25" s="18" t="s">
        <v>15</v>
      </c>
      <c r="L25" s="18" t="s">
        <v>16</v>
      </c>
    </row>
    <row r="26" spans="1:12" ht="47.25">
      <c r="A26" s="12" t="s">
        <v>17</v>
      </c>
      <c r="B26" s="100">
        <v>6451</v>
      </c>
      <c r="C26" s="100">
        <v>5378</v>
      </c>
      <c r="D26" s="100">
        <v>4047</v>
      </c>
      <c r="E26" s="100">
        <v>9488</v>
      </c>
      <c r="F26" s="113">
        <v>5531</v>
      </c>
      <c r="G26" s="100">
        <v>1951</v>
      </c>
      <c r="H26" s="86">
        <v>2744</v>
      </c>
      <c r="I26" s="100">
        <v>4453</v>
      </c>
      <c r="J26" s="100">
        <v>2992</v>
      </c>
      <c r="K26" s="100">
        <v>6644</v>
      </c>
      <c r="L26" s="128">
        <f>L27+L28+L29+L30+L31</f>
        <v>21616</v>
      </c>
    </row>
    <row r="27" spans="1:12" ht="18" customHeight="1">
      <c r="A27" s="2" t="s">
        <v>0</v>
      </c>
      <c r="B27" s="20">
        <v>918</v>
      </c>
      <c r="C27" s="85">
        <v>796</v>
      </c>
      <c r="D27" s="86">
        <v>924</v>
      </c>
      <c r="E27" s="86">
        <v>859</v>
      </c>
      <c r="F27" s="113">
        <v>1146</v>
      </c>
      <c r="G27" s="86">
        <v>345</v>
      </c>
      <c r="H27" s="86">
        <v>476</v>
      </c>
      <c r="I27" s="100">
        <v>856</v>
      </c>
      <c r="J27" s="86">
        <v>604</v>
      </c>
      <c r="K27" s="86">
        <v>1299</v>
      </c>
      <c r="L27" s="127">
        <v>1865</v>
      </c>
    </row>
    <row r="28" spans="1:12" ht="18" customHeight="1">
      <c r="A28" s="2" t="s">
        <v>1</v>
      </c>
      <c r="B28" s="20">
        <v>3310</v>
      </c>
      <c r="C28" s="85">
        <v>2549</v>
      </c>
      <c r="D28" s="86">
        <v>1742</v>
      </c>
      <c r="E28" s="86">
        <v>4047</v>
      </c>
      <c r="F28" s="113">
        <v>2594</v>
      </c>
      <c r="G28" s="86">
        <v>804</v>
      </c>
      <c r="H28" s="86">
        <v>1280</v>
      </c>
      <c r="I28" s="100">
        <v>2181</v>
      </c>
      <c r="J28" s="86">
        <v>1376</v>
      </c>
      <c r="K28" s="86">
        <v>2835</v>
      </c>
      <c r="L28" s="127">
        <v>9206</v>
      </c>
    </row>
    <row r="29" spans="1:12" ht="18" customHeight="1">
      <c r="A29" s="2" t="s">
        <v>19</v>
      </c>
      <c r="B29" s="20">
        <v>2219</v>
      </c>
      <c r="C29" s="85">
        <v>2033</v>
      </c>
      <c r="D29" s="86">
        <v>1381</v>
      </c>
      <c r="E29" s="86">
        <v>4581</v>
      </c>
      <c r="F29" s="113">
        <v>1791</v>
      </c>
      <c r="G29" s="86">
        <v>800</v>
      </c>
      <c r="H29" s="86">
        <v>987</v>
      </c>
      <c r="I29" s="100">
        <v>1414</v>
      </c>
      <c r="J29" s="86">
        <v>1010</v>
      </c>
      <c r="K29" s="86">
        <v>2510</v>
      </c>
      <c r="L29" s="127">
        <v>10496</v>
      </c>
    </row>
    <row r="30" spans="1:12" ht="18" customHeight="1">
      <c r="A30" s="2" t="s">
        <v>20</v>
      </c>
      <c r="B30" s="20">
        <v>0</v>
      </c>
      <c r="C30" s="85"/>
      <c r="D30" s="86">
        <v>0</v>
      </c>
      <c r="E30" s="86"/>
      <c r="F30" s="113">
        <v>0</v>
      </c>
      <c r="G30" s="86">
        <v>0</v>
      </c>
      <c r="H30" s="86"/>
      <c r="I30" s="100">
        <v>0</v>
      </c>
      <c r="J30" s="86">
        <v>0</v>
      </c>
      <c r="K30" s="86">
        <v>0</v>
      </c>
      <c r="L30" s="127">
        <v>33</v>
      </c>
    </row>
    <row r="31" spans="1:12" ht="31.5">
      <c r="A31" s="2" t="s">
        <v>21</v>
      </c>
      <c r="B31" s="20">
        <v>4</v>
      </c>
      <c r="C31" s="85"/>
      <c r="D31" s="86"/>
      <c r="E31" s="86">
        <v>1</v>
      </c>
      <c r="F31" s="113">
        <v>0</v>
      </c>
      <c r="G31" s="86">
        <v>2</v>
      </c>
      <c r="H31" s="86">
        <v>1</v>
      </c>
      <c r="I31" s="100">
        <v>2</v>
      </c>
      <c r="J31" s="86">
        <v>2</v>
      </c>
      <c r="K31" s="86">
        <v>0</v>
      </c>
      <c r="L31" s="127">
        <v>16</v>
      </c>
    </row>
    <row r="32" spans="1:12" ht="15.75">
      <c r="A32" s="2" t="s">
        <v>4</v>
      </c>
      <c r="B32" s="20">
        <v>99.6</v>
      </c>
      <c r="C32" s="85">
        <v>100</v>
      </c>
      <c r="D32" s="86">
        <v>100</v>
      </c>
      <c r="E32" s="86">
        <v>99.9</v>
      </c>
      <c r="F32" s="113">
        <v>100</v>
      </c>
      <c r="G32" s="86">
        <v>100</v>
      </c>
      <c r="H32" s="86">
        <v>99.9</v>
      </c>
      <c r="I32" s="100">
        <v>100</v>
      </c>
      <c r="J32" s="86">
        <v>100</v>
      </c>
      <c r="K32" s="86">
        <v>100</v>
      </c>
      <c r="L32" s="116">
        <v>100</v>
      </c>
    </row>
    <row r="33" spans="1:12" ht="15.75">
      <c r="A33" s="2" t="s">
        <v>5</v>
      </c>
      <c r="B33" s="19">
        <v>65.5</v>
      </c>
      <c r="C33" s="125">
        <f>((C27+C28)/C26)*100</f>
        <v>62.19784306433619</v>
      </c>
      <c r="D33" s="12">
        <v>66</v>
      </c>
      <c r="E33" s="95">
        <v>53.08</v>
      </c>
      <c r="F33" s="112">
        <v>67.6</v>
      </c>
      <c r="G33" s="12">
        <v>59</v>
      </c>
      <c r="H33" s="12">
        <v>64</v>
      </c>
      <c r="I33" s="54">
        <v>68.2</v>
      </c>
      <c r="J33" s="12">
        <v>66</v>
      </c>
      <c r="K33" s="12">
        <v>62.2</v>
      </c>
      <c r="L33" s="111">
        <v>51</v>
      </c>
    </row>
    <row r="34" spans="1:12" ht="15">
      <c r="A34" s="7"/>
      <c r="B34" s="13"/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sheetProtection/>
  <mergeCells count="1">
    <mergeCell ref="A3:L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M50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4.375" style="61" customWidth="1"/>
    <col min="2" max="2" width="17.75390625" style="0" customWidth="1"/>
    <col min="9" max="9" width="9.25390625" style="0" bestFit="1" customWidth="1"/>
    <col min="10" max="10" width="11.375" style="0" bestFit="1" customWidth="1"/>
    <col min="17" max="17" width="9.25390625" style="0" bestFit="1" customWidth="1"/>
    <col min="18" max="18" width="11.375" style="0" bestFit="1" customWidth="1"/>
    <col min="26" max="26" width="11.375" style="0" bestFit="1" customWidth="1"/>
    <col min="27" max="27" width="9.125" style="61" customWidth="1"/>
    <col min="34" max="34" width="11.375" style="0" bestFit="1" customWidth="1"/>
    <col min="42" max="42" width="11.375" style="0" bestFit="1" customWidth="1"/>
    <col min="50" max="50" width="11.375" style="0" bestFit="1" customWidth="1"/>
  </cols>
  <sheetData>
    <row r="2" spans="1:18" ht="15.75">
      <c r="A2" s="293" t="s">
        <v>36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16" ht="15">
      <c r="A3" s="60"/>
      <c r="B3" s="27"/>
      <c r="C3" s="7"/>
      <c r="D3" s="1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15.75">
      <c r="A4" s="294" t="s">
        <v>23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1:69" ht="15.75">
      <c r="A5" s="295" t="s">
        <v>27</v>
      </c>
      <c r="B5" s="297" t="s">
        <v>18</v>
      </c>
      <c r="C5" s="299" t="s">
        <v>28</v>
      </c>
      <c r="D5" s="300"/>
      <c r="E5" s="300"/>
      <c r="F5" s="300"/>
      <c r="G5" s="300"/>
      <c r="H5" s="300"/>
      <c r="I5" s="300"/>
      <c r="J5" s="301"/>
      <c r="K5" s="299" t="s">
        <v>29</v>
      </c>
      <c r="L5" s="300"/>
      <c r="M5" s="300"/>
      <c r="N5" s="300"/>
      <c r="O5" s="300"/>
      <c r="P5" s="300"/>
      <c r="Q5" s="300"/>
      <c r="R5" s="301"/>
      <c r="S5" s="302" t="s">
        <v>30</v>
      </c>
      <c r="T5" s="303"/>
      <c r="U5" s="303"/>
      <c r="V5" s="303"/>
      <c r="W5" s="303"/>
      <c r="X5" s="303"/>
      <c r="Y5" s="303"/>
      <c r="Z5" s="304"/>
      <c r="AA5" s="302" t="s">
        <v>31</v>
      </c>
      <c r="AB5" s="303"/>
      <c r="AC5" s="303"/>
      <c r="AD5" s="303"/>
      <c r="AE5" s="303"/>
      <c r="AF5" s="303"/>
      <c r="AG5" s="303"/>
      <c r="AH5" s="304"/>
      <c r="AI5" s="302" t="s">
        <v>32</v>
      </c>
      <c r="AJ5" s="303"/>
      <c r="AK5" s="303"/>
      <c r="AL5" s="303"/>
      <c r="AM5" s="303"/>
      <c r="AN5" s="303"/>
      <c r="AO5" s="303"/>
      <c r="AP5" s="304"/>
      <c r="AQ5" s="302" t="s">
        <v>33</v>
      </c>
      <c r="AR5" s="303"/>
      <c r="AS5" s="303"/>
      <c r="AT5" s="303"/>
      <c r="AU5" s="303"/>
      <c r="AV5" s="303"/>
      <c r="AW5" s="303"/>
      <c r="AX5" s="304"/>
      <c r="AY5" s="302" t="s">
        <v>34</v>
      </c>
      <c r="AZ5" s="303"/>
      <c r="BA5" s="303"/>
      <c r="BB5" s="303"/>
      <c r="BC5" s="303"/>
      <c r="BD5" s="303"/>
      <c r="BE5" s="303"/>
      <c r="BF5" s="304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</row>
    <row r="6" spans="1:58" ht="74.25">
      <c r="A6" s="296"/>
      <c r="B6" s="298"/>
      <c r="C6" s="11" t="s">
        <v>17</v>
      </c>
      <c r="D6" s="33" t="s">
        <v>0</v>
      </c>
      <c r="E6" s="33" t="s">
        <v>1</v>
      </c>
      <c r="F6" s="33" t="s">
        <v>2</v>
      </c>
      <c r="G6" s="33" t="s">
        <v>3</v>
      </c>
      <c r="H6" s="30" t="s">
        <v>21</v>
      </c>
      <c r="I6" s="28" t="s">
        <v>4</v>
      </c>
      <c r="J6" s="29" t="s">
        <v>5</v>
      </c>
      <c r="K6" s="11" t="s">
        <v>17</v>
      </c>
      <c r="L6" s="33" t="s">
        <v>0</v>
      </c>
      <c r="M6" s="33" t="s">
        <v>1</v>
      </c>
      <c r="N6" s="33" t="s">
        <v>2</v>
      </c>
      <c r="O6" s="33" t="s">
        <v>3</v>
      </c>
      <c r="P6" s="30" t="s">
        <v>21</v>
      </c>
      <c r="Q6" s="35" t="s">
        <v>4</v>
      </c>
      <c r="R6" s="35" t="s">
        <v>5</v>
      </c>
      <c r="S6" s="11" t="s">
        <v>17</v>
      </c>
      <c r="T6" s="33" t="s">
        <v>0</v>
      </c>
      <c r="U6" s="33" t="s">
        <v>1</v>
      </c>
      <c r="V6" s="33" t="s">
        <v>2</v>
      </c>
      <c r="W6" s="33" t="s">
        <v>3</v>
      </c>
      <c r="X6" s="30" t="s">
        <v>21</v>
      </c>
      <c r="Y6" s="35" t="s">
        <v>4</v>
      </c>
      <c r="Z6" s="35" t="s">
        <v>5</v>
      </c>
      <c r="AA6" s="11" t="s">
        <v>17</v>
      </c>
      <c r="AB6" s="33" t="s">
        <v>0</v>
      </c>
      <c r="AC6" s="33" t="s">
        <v>1</v>
      </c>
      <c r="AD6" s="33" t="s">
        <v>2</v>
      </c>
      <c r="AE6" s="33" t="s">
        <v>3</v>
      </c>
      <c r="AF6" s="30" t="s">
        <v>21</v>
      </c>
      <c r="AG6" s="35" t="s">
        <v>4</v>
      </c>
      <c r="AH6" s="35" t="s">
        <v>5</v>
      </c>
      <c r="AI6" s="11" t="s">
        <v>17</v>
      </c>
      <c r="AJ6" s="33" t="s">
        <v>0</v>
      </c>
      <c r="AK6" s="33" t="s">
        <v>1</v>
      </c>
      <c r="AL6" s="33" t="s">
        <v>2</v>
      </c>
      <c r="AM6" s="33" t="s">
        <v>3</v>
      </c>
      <c r="AN6" s="30" t="s">
        <v>21</v>
      </c>
      <c r="AO6" s="35" t="s">
        <v>4</v>
      </c>
      <c r="AP6" s="35" t="s">
        <v>5</v>
      </c>
      <c r="AQ6" s="11" t="s">
        <v>17</v>
      </c>
      <c r="AR6" s="33" t="s">
        <v>0</v>
      </c>
      <c r="AS6" s="33" t="s">
        <v>1</v>
      </c>
      <c r="AT6" s="33" t="s">
        <v>2</v>
      </c>
      <c r="AU6" s="33" t="s">
        <v>3</v>
      </c>
      <c r="AV6" s="30" t="s">
        <v>21</v>
      </c>
      <c r="AW6" s="38" t="s">
        <v>4</v>
      </c>
      <c r="AX6" s="38" t="s">
        <v>5</v>
      </c>
      <c r="AY6" s="11" t="s">
        <v>17</v>
      </c>
      <c r="AZ6" s="33" t="s">
        <v>0</v>
      </c>
      <c r="BA6" s="33" t="s">
        <v>1</v>
      </c>
      <c r="BB6" s="33" t="s">
        <v>2</v>
      </c>
      <c r="BC6" s="33" t="s">
        <v>3</v>
      </c>
      <c r="BD6" s="30" t="s">
        <v>21</v>
      </c>
      <c r="BE6" s="38" t="s">
        <v>4</v>
      </c>
      <c r="BF6" s="38" t="s">
        <v>5</v>
      </c>
    </row>
    <row r="7" spans="1:58" ht="15.75">
      <c r="A7" s="34">
        <v>1</v>
      </c>
      <c r="B7" s="31" t="s">
        <v>6</v>
      </c>
      <c r="C7" s="52">
        <v>2095</v>
      </c>
      <c r="D7" s="52">
        <v>511</v>
      </c>
      <c r="E7" s="52">
        <v>883</v>
      </c>
      <c r="F7" s="52">
        <v>700</v>
      </c>
      <c r="G7" s="52">
        <v>0</v>
      </c>
      <c r="H7" s="52">
        <v>1</v>
      </c>
      <c r="I7" s="52">
        <v>100</v>
      </c>
      <c r="J7" s="53">
        <v>66.5</v>
      </c>
      <c r="K7" s="52">
        <v>1979</v>
      </c>
      <c r="L7" s="53">
        <v>372</v>
      </c>
      <c r="M7" s="52">
        <v>919</v>
      </c>
      <c r="N7" s="52">
        <v>688</v>
      </c>
      <c r="O7" s="52">
        <v>0</v>
      </c>
      <c r="P7" s="52">
        <v>0</v>
      </c>
      <c r="Q7" s="63">
        <v>100</v>
      </c>
      <c r="R7" s="63">
        <v>65.2</v>
      </c>
      <c r="S7" s="63">
        <v>1703</v>
      </c>
      <c r="T7" s="63">
        <v>280</v>
      </c>
      <c r="U7" s="63">
        <v>818</v>
      </c>
      <c r="V7" s="63">
        <v>605</v>
      </c>
      <c r="W7" s="63">
        <v>0</v>
      </c>
      <c r="X7" s="63">
        <v>0</v>
      </c>
      <c r="Y7" s="63">
        <v>100</v>
      </c>
      <c r="Z7" s="63">
        <v>64.5</v>
      </c>
      <c r="AA7" s="63">
        <v>1598</v>
      </c>
      <c r="AB7" s="63">
        <v>225</v>
      </c>
      <c r="AC7" s="63">
        <v>777</v>
      </c>
      <c r="AD7" s="63">
        <v>596</v>
      </c>
      <c r="AE7" s="63">
        <v>0</v>
      </c>
      <c r="AF7" s="63">
        <v>0</v>
      </c>
      <c r="AG7" s="63">
        <v>100</v>
      </c>
      <c r="AH7" s="63">
        <v>62.7</v>
      </c>
      <c r="AI7" s="63">
        <v>1474</v>
      </c>
      <c r="AJ7" s="63">
        <v>199</v>
      </c>
      <c r="AK7" s="63">
        <v>711</v>
      </c>
      <c r="AL7" s="63">
        <v>564</v>
      </c>
      <c r="AM7" s="63"/>
      <c r="AN7" s="63"/>
      <c r="AO7" s="63">
        <v>100</v>
      </c>
      <c r="AP7" s="63">
        <v>61.7</v>
      </c>
      <c r="AQ7" s="63">
        <v>878</v>
      </c>
      <c r="AR7" s="63">
        <v>123</v>
      </c>
      <c r="AS7" s="63">
        <v>449</v>
      </c>
      <c r="AT7" s="63">
        <v>306</v>
      </c>
      <c r="AU7" s="63">
        <v>0</v>
      </c>
      <c r="AV7" s="63">
        <v>0</v>
      </c>
      <c r="AW7" s="63">
        <v>100</v>
      </c>
      <c r="AX7" s="63">
        <v>65.1</v>
      </c>
      <c r="AY7" s="63">
        <v>798</v>
      </c>
      <c r="AZ7" s="63">
        <v>110</v>
      </c>
      <c r="BA7" s="63">
        <v>422</v>
      </c>
      <c r="BB7" s="63">
        <v>266</v>
      </c>
      <c r="BC7" s="63">
        <v>0</v>
      </c>
      <c r="BD7" s="63">
        <v>0</v>
      </c>
      <c r="BE7" s="63">
        <v>100</v>
      </c>
      <c r="BF7" s="63">
        <v>66.7</v>
      </c>
    </row>
    <row r="8" spans="1:58" ht="15.75">
      <c r="A8" s="34">
        <v>2</v>
      </c>
      <c r="B8" s="31" t="s">
        <v>7</v>
      </c>
      <c r="C8" s="52">
        <v>1734</v>
      </c>
      <c r="D8" s="79">
        <v>353</v>
      </c>
      <c r="E8" s="52">
        <v>760</v>
      </c>
      <c r="F8" s="52">
        <v>621</v>
      </c>
      <c r="G8" s="52"/>
      <c r="H8" s="52"/>
      <c r="I8" s="52">
        <v>100</v>
      </c>
      <c r="J8" s="53">
        <v>64</v>
      </c>
      <c r="K8" s="79">
        <v>1570</v>
      </c>
      <c r="L8" s="53">
        <v>306</v>
      </c>
      <c r="M8" s="52">
        <v>684</v>
      </c>
      <c r="N8" s="52">
        <v>580</v>
      </c>
      <c r="O8" s="52"/>
      <c r="P8" s="52"/>
      <c r="Q8" s="63">
        <v>100</v>
      </c>
      <c r="R8" s="63">
        <v>63</v>
      </c>
      <c r="S8" s="79">
        <v>1493</v>
      </c>
      <c r="T8" s="63">
        <v>241</v>
      </c>
      <c r="U8" s="63">
        <v>679</v>
      </c>
      <c r="V8" s="63">
        <v>573</v>
      </c>
      <c r="W8" s="63"/>
      <c r="X8" s="63"/>
      <c r="Y8" s="63">
        <v>100</v>
      </c>
      <c r="Z8" s="63">
        <v>62</v>
      </c>
      <c r="AA8" s="79">
        <v>1341</v>
      </c>
      <c r="AB8" s="63">
        <v>194</v>
      </c>
      <c r="AC8" s="63">
        <v>604</v>
      </c>
      <c r="AD8" s="63">
        <v>543</v>
      </c>
      <c r="AE8" s="63"/>
      <c r="AF8" s="63"/>
      <c r="AG8" s="63">
        <v>100</v>
      </c>
      <c r="AH8" s="63">
        <v>60</v>
      </c>
      <c r="AI8" s="79">
        <v>1313</v>
      </c>
      <c r="AJ8" s="63">
        <v>181</v>
      </c>
      <c r="AK8" s="63">
        <v>591</v>
      </c>
      <c r="AL8" s="63">
        <v>541</v>
      </c>
      <c r="AM8" s="63"/>
      <c r="AN8" s="63"/>
      <c r="AO8" s="63">
        <v>100</v>
      </c>
      <c r="AP8" s="63">
        <v>59</v>
      </c>
      <c r="AQ8" s="79">
        <v>637</v>
      </c>
      <c r="AR8" s="63">
        <v>98</v>
      </c>
      <c r="AS8" s="63">
        <v>300</v>
      </c>
      <c r="AT8" s="63">
        <v>239</v>
      </c>
      <c r="AU8" s="63"/>
      <c r="AV8" s="63"/>
      <c r="AW8" s="63">
        <v>100</v>
      </c>
      <c r="AX8" s="63">
        <v>62</v>
      </c>
      <c r="AY8" s="79">
        <v>594</v>
      </c>
      <c r="AZ8" s="63">
        <v>96</v>
      </c>
      <c r="BA8" s="63">
        <v>281</v>
      </c>
      <c r="BB8" s="63">
        <v>217</v>
      </c>
      <c r="BC8" s="63"/>
      <c r="BD8" s="63"/>
      <c r="BE8" s="63">
        <v>100</v>
      </c>
      <c r="BF8" s="63">
        <v>63</v>
      </c>
    </row>
    <row r="9" spans="1:58" ht="15.75">
      <c r="A9" s="34">
        <v>3</v>
      </c>
      <c r="B9" s="31" t="s">
        <v>8</v>
      </c>
      <c r="C9" s="52">
        <v>1099</v>
      </c>
      <c r="D9" s="52">
        <v>273</v>
      </c>
      <c r="E9" s="52">
        <v>483</v>
      </c>
      <c r="F9" s="52">
        <v>343</v>
      </c>
      <c r="G9" s="52">
        <v>0</v>
      </c>
      <c r="H9" s="52"/>
      <c r="I9" s="52">
        <v>100</v>
      </c>
      <c r="J9" s="53">
        <v>69</v>
      </c>
      <c r="K9" s="52">
        <v>1057</v>
      </c>
      <c r="L9" s="53">
        <v>240</v>
      </c>
      <c r="M9" s="52">
        <v>465</v>
      </c>
      <c r="N9" s="52">
        <v>352</v>
      </c>
      <c r="O9" s="52">
        <v>0</v>
      </c>
      <c r="P9" s="52"/>
      <c r="Q9" s="63">
        <v>100</v>
      </c>
      <c r="R9" s="63">
        <v>67</v>
      </c>
      <c r="S9" s="63">
        <v>1062</v>
      </c>
      <c r="T9" s="63">
        <v>364</v>
      </c>
      <c r="U9" s="63">
        <v>375</v>
      </c>
      <c r="V9" s="63">
        <v>323</v>
      </c>
      <c r="W9" s="63">
        <v>0</v>
      </c>
      <c r="X9" s="63"/>
      <c r="Y9" s="63">
        <v>100</v>
      </c>
      <c r="Z9" s="63">
        <v>70</v>
      </c>
      <c r="AA9" s="63">
        <v>972</v>
      </c>
      <c r="AB9" s="63">
        <v>193</v>
      </c>
      <c r="AC9" s="63">
        <v>446</v>
      </c>
      <c r="AD9" s="63">
        <v>333</v>
      </c>
      <c r="AE9" s="63">
        <v>0</v>
      </c>
      <c r="AF9" s="63"/>
      <c r="AG9" s="63">
        <v>100</v>
      </c>
      <c r="AH9" s="63">
        <v>66</v>
      </c>
      <c r="AI9" s="63">
        <v>936</v>
      </c>
      <c r="AJ9" s="63">
        <v>215</v>
      </c>
      <c r="AK9" s="63">
        <v>396</v>
      </c>
      <c r="AL9" s="63">
        <v>325</v>
      </c>
      <c r="AM9" s="63"/>
      <c r="AN9" s="63"/>
      <c r="AO9" s="63">
        <v>100</v>
      </c>
      <c r="AP9" s="63">
        <v>65</v>
      </c>
      <c r="AQ9" s="63">
        <v>606</v>
      </c>
      <c r="AR9" s="63">
        <v>117</v>
      </c>
      <c r="AS9" s="63">
        <v>292</v>
      </c>
      <c r="AT9" s="63">
        <v>197</v>
      </c>
      <c r="AU9" s="63">
        <v>0</v>
      </c>
      <c r="AV9" s="63"/>
      <c r="AW9" s="63">
        <v>100</v>
      </c>
      <c r="AX9" s="63">
        <v>67</v>
      </c>
      <c r="AY9" s="63">
        <v>714</v>
      </c>
      <c r="AZ9" s="63">
        <v>101</v>
      </c>
      <c r="BA9" s="63">
        <v>363</v>
      </c>
      <c r="BB9" s="63">
        <v>250</v>
      </c>
      <c r="BC9" s="63">
        <v>0</v>
      </c>
      <c r="BD9" s="63"/>
      <c r="BE9" s="63">
        <v>100</v>
      </c>
      <c r="BF9" s="63">
        <v>65</v>
      </c>
    </row>
    <row r="10" spans="1:58" ht="15.75">
      <c r="A10" s="34">
        <v>4</v>
      </c>
      <c r="B10" s="31" t="s">
        <v>9</v>
      </c>
      <c r="C10" s="52">
        <v>3119</v>
      </c>
      <c r="D10" s="52">
        <v>429</v>
      </c>
      <c r="E10" s="52">
        <v>1261</v>
      </c>
      <c r="F10" s="52">
        <v>1428</v>
      </c>
      <c r="G10" s="52"/>
      <c r="H10" s="52">
        <v>1</v>
      </c>
      <c r="I10" s="52">
        <v>99.9</v>
      </c>
      <c r="J10" s="53">
        <v>54.3</v>
      </c>
      <c r="K10" s="52">
        <v>2900</v>
      </c>
      <c r="L10" s="53">
        <v>325</v>
      </c>
      <c r="M10" s="52">
        <v>1182</v>
      </c>
      <c r="N10" s="52">
        <v>1391</v>
      </c>
      <c r="O10" s="52"/>
      <c r="P10" s="52">
        <v>2</v>
      </c>
      <c r="Q10" s="63">
        <v>99.9</v>
      </c>
      <c r="R10" s="63">
        <v>52</v>
      </c>
      <c r="S10" s="63">
        <v>2750</v>
      </c>
      <c r="T10" s="63">
        <v>319</v>
      </c>
      <c r="U10" s="63">
        <v>1081</v>
      </c>
      <c r="V10" s="63">
        <v>1350</v>
      </c>
      <c r="W10" s="63"/>
      <c r="X10" s="63"/>
      <c r="Y10" s="63">
        <v>100</v>
      </c>
      <c r="Z10" s="63">
        <v>50.91</v>
      </c>
      <c r="AA10" s="63">
        <v>2452</v>
      </c>
      <c r="AB10" s="63">
        <v>193</v>
      </c>
      <c r="AC10" s="63">
        <v>961</v>
      </c>
      <c r="AD10" s="63">
        <v>1297</v>
      </c>
      <c r="AE10" s="63"/>
      <c r="AF10" s="63">
        <v>1</v>
      </c>
      <c r="AG10" s="63">
        <v>99.9</v>
      </c>
      <c r="AH10" s="63">
        <v>47.06</v>
      </c>
      <c r="AI10" s="63">
        <v>2345</v>
      </c>
      <c r="AJ10" s="53">
        <v>182</v>
      </c>
      <c r="AK10" s="53">
        <v>923</v>
      </c>
      <c r="AL10" s="53">
        <v>1240</v>
      </c>
      <c r="AM10" s="63"/>
      <c r="AN10" s="63"/>
      <c r="AO10" s="63">
        <v>100</v>
      </c>
      <c r="AP10" s="63">
        <v>47.1</v>
      </c>
      <c r="AQ10" s="63">
        <v>954</v>
      </c>
      <c r="AR10" s="63">
        <v>89</v>
      </c>
      <c r="AS10" s="63">
        <v>435</v>
      </c>
      <c r="AT10" s="63">
        <v>430</v>
      </c>
      <c r="AU10" s="63"/>
      <c r="AV10" s="63"/>
      <c r="AW10" s="63">
        <v>100</v>
      </c>
      <c r="AX10" s="63">
        <v>54.9</v>
      </c>
      <c r="AY10" s="63">
        <v>987</v>
      </c>
      <c r="AZ10" s="63">
        <v>75</v>
      </c>
      <c r="BA10" s="63">
        <v>427</v>
      </c>
      <c r="BB10" s="63">
        <v>485</v>
      </c>
      <c r="BC10" s="63"/>
      <c r="BD10" s="63"/>
      <c r="BE10" s="63">
        <v>100</v>
      </c>
      <c r="BF10" s="63">
        <v>50.9</v>
      </c>
    </row>
    <row r="11" spans="1:58" ht="15.75">
      <c r="A11" s="34">
        <v>5</v>
      </c>
      <c r="B11" s="31" t="s">
        <v>10</v>
      </c>
      <c r="C11" s="52">
        <v>1739</v>
      </c>
      <c r="D11" s="52">
        <v>474</v>
      </c>
      <c r="E11" s="52">
        <v>737</v>
      </c>
      <c r="F11" s="52">
        <v>528</v>
      </c>
      <c r="G11" s="52"/>
      <c r="H11" s="52"/>
      <c r="I11" s="52">
        <v>100</v>
      </c>
      <c r="J11" s="53">
        <v>70</v>
      </c>
      <c r="K11" s="52">
        <v>1576</v>
      </c>
      <c r="L11" s="53">
        <v>356</v>
      </c>
      <c r="M11" s="52">
        <v>727</v>
      </c>
      <c r="N11" s="52">
        <v>493</v>
      </c>
      <c r="O11" s="52"/>
      <c r="P11" s="52"/>
      <c r="Q11" s="53">
        <v>100</v>
      </c>
      <c r="R11" s="53">
        <v>68.7</v>
      </c>
      <c r="S11" s="53">
        <v>1508</v>
      </c>
      <c r="T11" s="53">
        <v>325</v>
      </c>
      <c r="U11" s="53">
        <v>684</v>
      </c>
      <c r="V11" s="53">
        <v>499</v>
      </c>
      <c r="W11" s="53"/>
      <c r="X11" s="53"/>
      <c r="Y11" s="53">
        <v>100</v>
      </c>
      <c r="Z11" s="53">
        <v>66.9</v>
      </c>
      <c r="AA11" s="53">
        <v>1321</v>
      </c>
      <c r="AB11" s="53">
        <v>274</v>
      </c>
      <c r="AC11" s="53">
        <v>595</v>
      </c>
      <c r="AD11" s="53">
        <v>452</v>
      </c>
      <c r="AE11" s="53"/>
      <c r="AF11" s="53"/>
      <c r="AG11" s="53">
        <v>100</v>
      </c>
      <c r="AH11" s="53">
        <v>66.9</v>
      </c>
      <c r="AI11" s="53">
        <v>1326</v>
      </c>
      <c r="AJ11" s="71">
        <v>620</v>
      </c>
      <c r="AK11" s="71">
        <v>463</v>
      </c>
      <c r="AL11" s="71">
        <v>243</v>
      </c>
      <c r="AM11" s="53"/>
      <c r="AN11" s="53"/>
      <c r="AO11" s="53">
        <v>100</v>
      </c>
      <c r="AP11" s="53">
        <v>65.1</v>
      </c>
      <c r="AQ11" s="53">
        <v>720</v>
      </c>
      <c r="AR11" s="53">
        <v>148</v>
      </c>
      <c r="AS11" s="53">
        <v>349</v>
      </c>
      <c r="AT11" s="53">
        <v>223</v>
      </c>
      <c r="AU11" s="53"/>
      <c r="AV11" s="53"/>
      <c r="AW11" s="53">
        <v>100</v>
      </c>
      <c r="AX11" s="53">
        <v>69</v>
      </c>
      <c r="AY11" s="53">
        <v>656</v>
      </c>
      <c r="AZ11" s="53">
        <v>123</v>
      </c>
      <c r="BA11" s="53">
        <v>323</v>
      </c>
      <c r="BB11" s="53">
        <v>210</v>
      </c>
      <c r="BC11" s="53"/>
      <c r="BD11" s="53"/>
      <c r="BE11" s="53">
        <v>100</v>
      </c>
      <c r="BF11" s="53">
        <v>68</v>
      </c>
    </row>
    <row r="12" spans="1:58" ht="15.75">
      <c r="A12" s="34">
        <v>6</v>
      </c>
      <c r="B12" s="31" t="s">
        <v>11</v>
      </c>
      <c r="C12" s="52">
        <v>604</v>
      </c>
      <c r="D12" s="52">
        <v>155</v>
      </c>
      <c r="E12" s="52">
        <v>206</v>
      </c>
      <c r="F12" s="52">
        <v>240</v>
      </c>
      <c r="G12" s="52">
        <v>0</v>
      </c>
      <c r="H12" s="52">
        <v>3</v>
      </c>
      <c r="I12" s="52">
        <v>100</v>
      </c>
      <c r="J12" s="53">
        <v>60</v>
      </c>
      <c r="K12" s="52">
        <v>578</v>
      </c>
      <c r="L12" s="53">
        <v>145</v>
      </c>
      <c r="M12" s="52">
        <v>216</v>
      </c>
      <c r="N12" s="52">
        <v>217</v>
      </c>
      <c r="O12" s="52">
        <v>0</v>
      </c>
      <c r="P12" s="52">
        <v>0</v>
      </c>
      <c r="Q12" s="63">
        <v>100</v>
      </c>
      <c r="R12" s="63">
        <v>62</v>
      </c>
      <c r="S12" s="63">
        <v>516</v>
      </c>
      <c r="T12" s="63">
        <v>102</v>
      </c>
      <c r="U12" s="63">
        <v>194</v>
      </c>
      <c r="V12" s="63">
        <v>220</v>
      </c>
      <c r="W12" s="63">
        <v>0</v>
      </c>
      <c r="X12" s="63">
        <v>0</v>
      </c>
      <c r="Y12" s="63">
        <v>100</v>
      </c>
      <c r="Z12" s="63">
        <v>57</v>
      </c>
      <c r="AA12" s="63">
        <v>466</v>
      </c>
      <c r="AB12" s="53">
        <v>87</v>
      </c>
      <c r="AC12" s="53">
        <v>167</v>
      </c>
      <c r="AD12" s="53">
        <v>211</v>
      </c>
      <c r="AE12" s="53">
        <v>0</v>
      </c>
      <c r="AF12" s="53">
        <v>1</v>
      </c>
      <c r="AG12" s="63">
        <v>100</v>
      </c>
      <c r="AH12" s="63">
        <v>55</v>
      </c>
      <c r="AI12" s="63">
        <v>458</v>
      </c>
      <c r="AJ12" s="63">
        <v>74</v>
      </c>
      <c r="AK12" s="63">
        <v>165</v>
      </c>
      <c r="AL12" s="63">
        <v>219</v>
      </c>
      <c r="AM12" s="63"/>
      <c r="AN12" s="63"/>
      <c r="AO12" s="63">
        <v>100</v>
      </c>
      <c r="AP12" s="63">
        <v>52</v>
      </c>
      <c r="AQ12" s="63">
        <v>249</v>
      </c>
      <c r="AR12" s="63">
        <v>52</v>
      </c>
      <c r="AS12" s="63">
        <v>91</v>
      </c>
      <c r="AT12" s="63">
        <v>106</v>
      </c>
      <c r="AU12" s="63">
        <v>0</v>
      </c>
      <c r="AV12" s="63">
        <v>0</v>
      </c>
      <c r="AW12" s="63">
        <v>100</v>
      </c>
      <c r="AX12" s="63">
        <v>57</v>
      </c>
      <c r="AY12" s="63">
        <v>262</v>
      </c>
      <c r="AZ12" s="63">
        <v>35</v>
      </c>
      <c r="BA12" s="63">
        <v>116</v>
      </c>
      <c r="BB12" s="63">
        <v>111</v>
      </c>
      <c r="BC12" s="63">
        <v>0</v>
      </c>
      <c r="BD12" s="63">
        <v>0</v>
      </c>
      <c r="BE12" s="63">
        <v>100</v>
      </c>
      <c r="BF12" s="63">
        <v>58</v>
      </c>
    </row>
    <row r="13" spans="1:58" ht="15.75">
      <c r="A13" s="34">
        <v>7</v>
      </c>
      <c r="B13" s="31" t="s">
        <v>12</v>
      </c>
      <c r="C13" s="52">
        <v>917</v>
      </c>
      <c r="D13" s="52">
        <v>235</v>
      </c>
      <c r="E13" s="57">
        <v>385</v>
      </c>
      <c r="F13" s="52">
        <v>297</v>
      </c>
      <c r="G13" s="52"/>
      <c r="H13" s="52"/>
      <c r="I13" s="52">
        <v>100</v>
      </c>
      <c r="J13" s="53">
        <v>67.6</v>
      </c>
      <c r="K13" s="52">
        <v>917</v>
      </c>
      <c r="L13" s="52">
        <v>166</v>
      </c>
      <c r="M13" s="52">
        <v>420</v>
      </c>
      <c r="N13" s="52">
        <v>331</v>
      </c>
      <c r="O13" s="52"/>
      <c r="P13" s="56"/>
      <c r="Q13" s="63">
        <v>100</v>
      </c>
      <c r="R13" s="63">
        <v>63.9</v>
      </c>
      <c r="S13" s="63">
        <v>799</v>
      </c>
      <c r="T13" s="63">
        <v>160</v>
      </c>
      <c r="U13" s="63">
        <v>351</v>
      </c>
      <c r="V13" s="63">
        <v>288</v>
      </c>
      <c r="W13" s="63"/>
      <c r="X13" s="63"/>
      <c r="Y13" s="63">
        <v>100</v>
      </c>
      <c r="Z13" s="63">
        <v>64</v>
      </c>
      <c r="AA13" s="63">
        <v>714</v>
      </c>
      <c r="AB13" s="63">
        <v>129</v>
      </c>
      <c r="AC13" s="63">
        <v>311</v>
      </c>
      <c r="AD13" s="63">
        <v>274</v>
      </c>
      <c r="AE13" s="63"/>
      <c r="AF13" s="63"/>
      <c r="AG13" s="63">
        <v>100</v>
      </c>
      <c r="AH13" s="63">
        <v>61.6</v>
      </c>
      <c r="AI13" s="63">
        <v>663</v>
      </c>
      <c r="AJ13" s="63">
        <v>94</v>
      </c>
      <c r="AK13" s="63">
        <v>311</v>
      </c>
      <c r="AL13" s="63">
        <v>258</v>
      </c>
      <c r="AM13" s="63"/>
      <c r="AN13" s="63"/>
      <c r="AO13" s="63">
        <v>100</v>
      </c>
      <c r="AP13" s="63">
        <v>61.1</v>
      </c>
      <c r="AQ13" s="63">
        <v>293</v>
      </c>
      <c r="AR13" s="53">
        <v>51</v>
      </c>
      <c r="AS13" s="53">
        <v>146</v>
      </c>
      <c r="AT13" s="53">
        <v>95</v>
      </c>
      <c r="AU13" s="53"/>
      <c r="AV13" s="53">
        <v>1</v>
      </c>
      <c r="AW13" s="63">
        <v>99.8</v>
      </c>
      <c r="AX13" s="63">
        <v>67.2</v>
      </c>
      <c r="AY13" s="63">
        <v>275</v>
      </c>
      <c r="AZ13" s="63">
        <v>41</v>
      </c>
      <c r="BA13" s="63">
        <v>154</v>
      </c>
      <c r="BB13" s="63">
        <v>80</v>
      </c>
      <c r="BC13" s="63"/>
      <c r="BD13" s="63"/>
      <c r="BE13" s="63">
        <v>100</v>
      </c>
      <c r="BF13" s="63">
        <v>70.9</v>
      </c>
    </row>
    <row r="14" spans="1:58" ht="19.5" customHeight="1">
      <c r="A14" s="34">
        <v>8</v>
      </c>
      <c r="B14" s="31" t="s">
        <v>13</v>
      </c>
      <c r="C14" s="53">
        <v>1545</v>
      </c>
      <c r="D14" s="52">
        <v>388</v>
      </c>
      <c r="E14" s="57">
        <v>641</v>
      </c>
      <c r="F14" s="52">
        <v>515</v>
      </c>
      <c r="G14" s="52">
        <v>0</v>
      </c>
      <c r="H14" s="52">
        <v>1</v>
      </c>
      <c r="I14" s="52">
        <v>99.9</v>
      </c>
      <c r="J14" s="53">
        <v>66.6</v>
      </c>
      <c r="K14" s="53">
        <v>1431</v>
      </c>
      <c r="L14" s="52">
        <v>345</v>
      </c>
      <c r="M14" s="52">
        <v>631</v>
      </c>
      <c r="N14" s="52">
        <v>455</v>
      </c>
      <c r="O14" s="52">
        <v>0</v>
      </c>
      <c r="P14" s="56">
        <v>0</v>
      </c>
      <c r="Q14" s="63">
        <v>100</v>
      </c>
      <c r="R14" s="63">
        <v>68.2</v>
      </c>
      <c r="S14" s="53">
        <v>1181</v>
      </c>
      <c r="T14" s="63">
        <v>253</v>
      </c>
      <c r="U14" s="63">
        <v>549</v>
      </c>
      <c r="V14" s="63">
        <v>379</v>
      </c>
      <c r="W14" s="63">
        <v>0</v>
      </c>
      <c r="X14" s="63">
        <v>0</v>
      </c>
      <c r="Y14" s="63">
        <v>100</v>
      </c>
      <c r="Z14" s="63">
        <v>67.9</v>
      </c>
      <c r="AA14" s="53">
        <v>1164</v>
      </c>
      <c r="AB14" s="63">
        <v>225</v>
      </c>
      <c r="AC14" s="63">
        <v>564</v>
      </c>
      <c r="AD14" s="63">
        <v>375</v>
      </c>
      <c r="AE14" s="63">
        <v>0</v>
      </c>
      <c r="AF14" s="63">
        <v>0</v>
      </c>
      <c r="AG14" s="63">
        <v>100</v>
      </c>
      <c r="AH14" s="63">
        <v>67.8</v>
      </c>
      <c r="AI14" s="53">
        <v>1020</v>
      </c>
      <c r="AJ14" s="63">
        <v>145</v>
      </c>
      <c r="AK14" s="63">
        <v>518</v>
      </c>
      <c r="AL14" s="63">
        <v>356</v>
      </c>
      <c r="AM14" s="63"/>
      <c r="AN14" s="63">
        <v>1</v>
      </c>
      <c r="AO14" s="63">
        <v>99.9</v>
      </c>
      <c r="AP14" s="63">
        <v>65</v>
      </c>
      <c r="AQ14" s="53">
        <v>565</v>
      </c>
      <c r="AR14" s="63">
        <v>93</v>
      </c>
      <c r="AS14" s="63">
        <v>286</v>
      </c>
      <c r="AT14" s="63">
        <v>186</v>
      </c>
      <c r="AU14" s="63">
        <v>0</v>
      </c>
      <c r="AV14" s="63">
        <v>0</v>
      </c>
      <c r="AW14" s="63">
        <v>100</v>
      </c>
      <c r="AX14" s="63">
        <v>67.1</v>
      </c>
      <c r="AY14" s="53">
        <v>530</v>
      </c>
      <c r="AZ14" s="63">
        <v>86</v>
      </c>
      <c r="BA14" s="63">
        <v>268</v>
      </c>
      <c r="BB14" s="63">
        <v>175</v>
      </c>
      <c r="BC14" s="63">
        <v>0</v>
      </c>
      <c r="BD14" s="63">
        <v>1</v>
      </c>
      <c r="BE14" s="63">
        <v>99.8</v>
      </c>
      <c r="BF14" s="63">
        <v>66.8</v>
      </c>
    </row>
    <row r="15" spans="1:58" ht="15.75">
      <c r="A15" s="34">
        <v>9</v>
      </c>
      <c r="B15" s="31" t="s">
        <v>14</v>
      </c>
      <c r="C15" s="52">
        <v>1019</v>
      </c>
      <c r="D15" s="52">
        <v>273</v>
      </c>
      <c r="E15" s="77">
        <v>429</v>
      </c>
      <c r="F15" s="52">
        <v>317</v>
      </c>
      <c r="G15" s="52">
        <v>0</v>
      </c>
      <c r="H15" s="52">
        <v>0</v>
      </c>
      <c r="I15" s="52" t="s">
        <v>37</v>
      </c>
      <c r="J15" s="53">
        <v>69</v>
      </c>
      <c r="K15" s="52">
        <v>887</v>
      </c>
      <c r="L15" s="52">
        <v>206</v>
      </c>
      <c r="M15" s="52">
        <v>390</v>
      </c>
      <c r="N15" s="52">
        <v>291</v>
      </c>
      <c r="O15" s="52">
        <v>0</v>
      </c>
      <c r="P15" s="56">
        <v>0</v>
      </c>
      <c r="Q15" s="63">
        <v>100</v>
      </c>
      <c r="R15" s="63">
        <v>66</v>
      </c>
      <c r="S15" s="63">
        <v>812</v>
      </c>
      <c r="T15" s="63">
        <v>173</v>
      </c>
      <c r="U15" s="63">
        <v>344</v>
      </c>
      <c r="V15" s="63">
        <v>295</v>
      </c>
      <c r="W15" s="63">
        <v>0</v>
      </c>
      <c r="X15" s="63">
        <v>0</v>
      </c>
      <c r="Y15" s="63">
        <v>100</v>
      </c>
      <c r="Z15" s="63">
        <v>62</v>
      </c>
      <c r="AA15" s="63">
        <v>791</v>
      </c>
      <c r="AB15" s="63">
        <v>163</v>
      </c>
      <c r="AC15" s="63">
        <v>340</v>
      </c>
      <c r="AD15" s="63">
        <v>288</v>
      </c>
      <c r="AE15" s="63">
        <v>0</v>
      </c>
      <c r="AF15" s="63">
        <v>0</v>
      </c>
      <c r="AG15" s="63">
        <v>100</v>
      </c>
      <c r="AH15" s="63" t="s">
        <v>38</v>
      </c>
      <c r="AI15" s="63">
        <v>721</v>
      </c>
      <c r="AJ15" s="63">
        <v>151</v>
      </c>
      <c r="AK15" s="63">
        <v>326</v>
      </c>
      <c r="AL15" s="63">
        <v>244</v>
      </c>
      <c r="AM15" s="63"/>
      <c r="AN15" s="63">
        <v>0</v>
      </c>
      <c r="AO15" s="63">
        <v>100</v>
      </c>
      <c r="AP15" s="63" t="s">
        <v>39</v>
      </c>
      <c r="AQ15" s="63">
        <v>336</v>
      </c>
      <c r="AR15" s="63">
        <v>84</v>
      </c>
      <c r="AS15" s="63">
        <v>158</v>
      </c>
      <c r="AT15" s="63">
        <v>94</v>
      </c>
      <c r="AU15" s="63">
        <v>0</v>
      </c>
      <c r="AV15" s="63">
        <v>0</v>
      </c>
      <c r="AW15" s="63">
        <v>100</v>
      </c>
      <c r="AX15" s="63" t="s">
        <v>40</v>
      </c>
      <c r="AY15" s="63">
        <v>332</v>
      </c>
      <c r="AZ15" s="63">
        <v>82</v>
      </c>
      <c r="BA15" s="63">
        <v>160</v>
      </c>
      <c r="BB15" s="63">
        <v>90</v>
      </c>
      <c r="BC15" s="63">
        <v>0</v>
      </c>
      <c r="BD15" s="63">
        <v>0</v>
      </c>
      <c r="BE15" s="63">
        <v>100</v>
      </c>
      <c r="BF15" s="63">
        <v>75</v>
      </c>
    </row>
    <row r="16" spans="1:58" ht="17.25" customHeight="1">
      <c r="A16" s="34">
        <v>10</v>
      </c>
      <c r="B16" s="31" t="s">
        <v>15</v>
      </c>
      <c r="C16" s="52">
        <v>2133</v>
      </c>
      <c r="D16" s="52">
        <v>553</v>
      </c>
      <c r="E16" s="77">
        <v>822</v>
      </c>
      <c r="F16" s="52">
        <v>758</v>
      </c>
      <c r="G16" s="52">
        <v>0</v>
      </c>
      <c r="H16" s="52">
        <v>0</v>
      </c>
      <c r="I16" s="66">
        <v>100</v>
      </c>
      <c r="J16" s="67">
        <v>64.5</v>
      </c>
      <c r="K16" s="52">
        <v>1893</v>
      </c>
      <c r="L16" s="52">
        <v>383</v>
      </c>
      <c r="M16" s="52">
        <v>767</v>
      </c>
      <c r="N16" s="52">
        <v>742</v>
      </c>
      <c r="O16" s="52">
        <v>0</v>
      </c>
      <c r="P16" s="57">
        <v>1</v>
      </c>
      <c r="Q16" s="67">
        <v>99.9</v>
      </c>
      <c r="R16" s="67">
        <v>60.8</v>
      </c>
      <c r="S16" s="53">
        <v>1819</v>
      </c>
      <c r="T16" s="53">
        <v>363</v>
      </c>
      <c r="U16" s="53">
        <v>737</v>
      </c>
      <c r="V16" s="53">
        <v>719</v>
      </c>
      <c r="W16" s="53">
        <v>0</v>
      </c>
      <c r="X16" s="53">
        <v>0</v>
      </c>
      <c r="Y16" s="67">
        <v>100</v>
      </c>
      <c r="Z16" s="67">
        <v>60.5</v>
      </c>
      <c r="AA16" s="53">
        <v>1617</v>
      </c>
      <c r="AB16" s="53">
        <v>249</v>
      </c>
      <c r="AC16" s="53">
        <v>692</v>
      </c>
      <c r="AD16" s="53">
        <v>676</v>
      </c>
      <c r="AE16" s="53">
        <v>0</v>
      </c>
      <c r="AF16" s="53">
        <v>0</v>
      </c>
      <c r="AG16" s="67">
        <v>100</v>
      </c>
      <c r="AH16" s="67">
        <v>60.5</v>
      </c>
      <c r="AI16" s="53">
        <v>1606</v>
      </c>
      <c r="AJ16" s="53">
        <v>259</v>
      </c>
      <c r="AK16" s="53">
        <v>629</v>
      </c>
      <c r="AL16" s="53">
        <v>718</v>
      </c>
      <c r="AM16" s="53"/>
      <c r="AN16" s="53">
        <v>0</v>
      </c>
      <c r="AO16" s="67">
        <v>100</v>
      </c>
      <c r="AP16" s="67">
        <v>55.3</v>
      </c>
      <c r="AQ16" s="53">
        <v>849</v>
      </c>
      <c r="AR16" s="53">
        <v>164</v>
      </c>
      <c r="AS16" s="53">
        <v>330</v>
      </c>
      <c r="AT16" s="53">
        <v>355</v>
      </c>
      <c r="AU16" s="53">
        <v>0</v>
      </c>
      <c r="AV16" s="53">
        <v>0</v>
      </c>
      <c r="AW16" s="67">
        <v>100</v>
      </c>
      <c r="AX16" s="53">
        <v>58.2</v>
      </c>
      <c r="AY16" s="53">
        <v>753</v>
      </c>
      <c r="AZ16" s="53">
        <v>109</v>
      </c>
      <c r="BA16" s="53">
        <v>343</v>
      </c>
      <c r="BB16" s="53">
        <v>301</v>
      </c>
      <c r="BC16" s="53">
        <v>0</v>
      </c>
      <c r="BD16" s="53">
        <v>0</v>
      </c>
      <c r="BE16" s="67">
        <v>100</v>
      </c>
      <c r="BF16" s="67">
        <v>60</v>
      </c>
    </row>
    <row r="17" spans="1:58" ht="19.5" customHeight="1">
      <c r="A17" s="46">
        <v>11</v>
      </c>
      <c r="B17" s="31" t="s">
        <v>16</v>
      </c>
      <c r="C17" s="57">
        <f>D17+E17+F17+G17+H17</f>
        <v>8012</v>
      </c>
      <c r="D17" s="52">
        <v>1538</v>
      </c>
      <c r="E17" s="77">
        <v>3272</v>
      </c>
      <c r="F17" s="57">
        <v>3192</v>
      </c>
      <c r="G17" s="57">
        <v>6</v>
      </c>
      <c r="H17" s="57">
        <v>4</v>
      </c>
      <c r="I17" s="80">
        <v>100</v>
      </c>
      <c r="J17" s="80">
        <v>60</v>
      </c>
      <c r="K17" s="57">
        <f>L17+M17+N17+O17+P17</f>
        <v>7052</v>
      </c>
      <c r="L17" s="57">
        <v>1058</v>
      </c>
      <c r="M17" s="57">
        <v>2948</v>
      </c>
      <c r="N17" s="57">
        <v>3034</v>
      </c>
      <c r="O17" s="57">
        <v>6</v>
      </c>
      <c r="P17" s="57">
        <v>6</v>
      </c>
      <c r="Q17" s="80">
        <v>100</v>
      </c>
      <c r="R17" s="80">
        <v>57</v>
      </c>
      <c r="S17" s="70">
        <f>T17+U17+V17+W17+X17</f>
        <v>5949</v>
      </c>
      <c r="T17" s="70">
        <v>677</v>
      </c>
      <c r="U17" s="70">
        <v>2521</v>
      </c>
      <c r="V17" s="53">
        <v>2733</v>
      </c>
      <c r="W17" s="53">
        <v>10</v>
      </c>
      <c r="X17" s="53">
        <v>8</v>
      </c>
      <c r="Y17" s="80">
        <v>100</v>
      </c>
      <c r="Z17" s="80">
        <v>54</v>
      </c>
      <c r="AA17" s="70">
        <f>AB17+AC17+AD17+AE17+AF17</f>
        <v>5605</v>
      </c>
      <c r="AB17" s="53">
        <v>668</v>
      </c>
      <c r="AC17" s="53">
        <v>2188</v>
      </c>
      <c r="AD17" s="53">
        <v>2743</v>
      </c>
      <c r="AE17" s="53">
        <v>2</v>
      </c>
      <c r="AF17" s="53">
        <v>4</v>
      </c>
      <c r="AG17" s="80">
        <v>100</v>
      </c>
      <c r="AH17" s="80">
        <v>51</v>
      </c>
      <c r="AI17" s="53">
        <f>AJ17+AK17+AL17+AM17+AN17</f>
        <v>5397</v>
      </c>
      <c r="AJ17" s="53">
        <v>522</v>
      </c>
      <c r="AK17" s="53">
        <v>2155</v>
      </c>
      <c r="AL17" s="53">
        <v>2715</v>
      </c>
      <c r="AM17" s="53">
        <v>3</v>
      </c>
      <c r="AN17" s="53">
        <v>2</v>
      </c>
      <c r="AO17" s="80">
        <v>100</v>
      </c>
      <c r="AP17" s="80">
        <v>50</v>
      </c>
      <c r="AQ17" s="53">
        <f>AR17+AS17+AT17+AU17+AV17</f>
        <v>2501</v>
      </c>
      <c r="AR17" s="53">
        <v>305</v>
      </c>
      <c r="AS17" s="53">
        <v>1142</v>
      </c>
      <c r="AT17" s="53">
        <v>1045</v>
      </c>
      <c r="AU17" s="53">
        <v>8</v>
      </c>
      <c r="AV17" s="53">
        <v>1</v>
      </c>
      <c r="AW17" s="80">
        <v>100</v>
      </c>
      <c r="AX17" s="80">
        <v>58</v>
      </c>
      <c r="AY17" s="53">
        <f>AZ17+BA17+BB17+BC17+BD17</f>
        <v>2164</v>
      </c>
      <c r="AZ17" s="53">
        <v>309</v>
      </c>
      <c r="BA17" s="53">
        <v>977</v>
      </c>
      <c r="BB17" s="53">
        <v>873</v>
      </c>
      <c r="BC17" s="53">
        <v>3</v>
      </c>
      <c r="BD17" s="53">
        <v>2</v>
      </c>
      <c r="BE17" s="80">
        <v>100</v>
      </c>
      <c r="BF17" s="80">
        <v>59</v>
      </c>
    </row>
    <row r="18" spans="1:58" ht="38.25">
      <c r="A18" s="46">
        <v>12</v>
      </c>
      <c r="B18" s="59" t="s">
        <v>42</v>
      </c>
      <c r="C18" s="57"/>
      <c r="D18" s="52"/>
      <c r="E18" s="77"/>
      <c r="F18" s="57"/>
      <c r="G18" s="57"/>
      <c r="H18" s="57"/>
      <c r="I18" s="78"/>
      <c r="J18" s="78"/>
      <c r="K18" s="52">
        <f>SUM(L18:O18)</f>
        <v>162</v>
      </c>
      <c r="L18" s="52">
        <v>33</v>
      </c>
      <c r="M18" s="52">
        <v>96</v>
      </c>
      <c r="N18" s="52">
        <v>33</v>
      </c>
      <c r="O18" s="52">
        <v>0</v>
      </c>
      <c r="P18" s="52">
        <v>0</v>
      </c>
      <c r="Q18" s="66">
        <v>100</v>
      </c>
      <c r="R18" s="66">
        <v>80</v>
      </c>
      <c r="S18" s="52">
        <f>SUM(T18:W18)</f>
        <v>99</v>
      </c>
      <c r="T18" s="52">
        <v>18</v>
      </c>
      <c r="U18" s="52">
        <v>60</v>
      </c>
      <c r="V18" s="52">
        <v>21</v>
      </c>
      <c r="W18" s="52">
        <v>0</v>
      </c>
      <c r="X18" s="52">
        <v>0</v>
      </c>
      <c r="Y18" s="66">
        <v>100</v>
      </c>
      <c r="Z18" s="66">
        <v>79</v>
      </c>
      <c r="AA18" s="52">
        <f>SUM(AB18:AE18)</f>
        <v>90</v>
      </c>
      <c r="AB18" s="52">
        <v>20</v>
      </c>
      <c r="AC18" s="52">
        <v>46</v>
      </c>
      <c r="AD18" s="52">
        <v>24</v>
      </c>
      <c r="AE18" s="52">
        <v>0</v>
      </c>
      <c r="AF18" s="52">
        <v>0</v>
      </c>
      <c r="AG18" s="66">
        <v>100</v>
      </c>
      <c r="AH18" s="66">
        <v>73</v>
      </c>
      <c r="AI18" s="52">
        <f>SUM(AJ18:AM18)</f>
        <v>77</v>
      </c>
      <c r="AJ18" s="52">
        <v>23</v>
      </c>
      <c r="AK18" s="52">
        <v>47</v>
      </c>
      <c r="AL18" s="52">
        <v>7</v>
      </c>
      <c r="AM18" s="52">
        <v>0</v>
      </c>
      <c r="AN18" s="52">
        <v>0</v>
      </c>
      <c r="AO18" s="66">
        <v>100</v>
      </c>
      <c r="AP18" s="66">
        <v>91</v>
      </c>
      <c r="AQ18" s="52">
        <f>SUM(AR18:AU18)</f>
        <v>42</v>
      </c>
      <c r="AR18" s="52">
        <v>5</v>
      </c>
      <c r="AS18" s="52">
        <v>22</v>
      </c>
      <c r="AT18" s="52">
        <v>15</v>
      </c>
      <c r="AU18" s="52">
        <v>0</v>
      </c>
      <c r="AV18" s="52">
        <v>0</v>
      </c>
      <c r="AW18" s="66">
        <v>100</v>
      </c>
      <c r="AX18" s="66">
        <v>64</v>
      </c>
      <c r="AY18" s="52">
        <f>SUM(AZ18:BC18)</f>
        <v>15</v>
      </c>
      <c r="AZ18" s="52">
        <v>2</v>
      </c>
      <c r="BA18" s="52">
        <v>7</v>
      </c>
      <c r="BB18" s="52">
        <v>6</v>
      </c>
      <c r="BC18" s="52">
        <v>0</v>
      </c>
      <c r="BD18" s="52">
        <v>0</v>
      </c>
      <c r="BE18" s="66">
        <v>100</v>
      </c>
      <c r="BF18" s="66">
        <v>60</v>
      </c>
    </row>
    <row r="19" spans="1:58" ht="25.5">
      <c r="A19" s="46">
        <v>13</v>
      </c>
      <c r="B19" s="59" t="s">
        <v>43</v>
      </c>
      <c r="C19" s="57"/>
      <c r="D19" s="52"/>
      <c r="E19" s="77"/>
      <c r="F19" s="57"/>
      <c r="G19" s="57"/>
      <c r="H19" s="57"/>
      <c r="I19" s="78"/>
      <c r="J19" s="78"/>
      <c r="K19" s="57"/>
      <c r="L19" s="57"/>
      <c r="M19" s="57"/>
      <c r="N19" s="57"/>
      <c r="O19" s="57"/>
      <c r="P19" s="57"/>
      <c r="Q19" s="78"/>
      <c r="R19" s="78"/>
      <c r="S19" s="63">
        <v>78</v>
      </c>
      <c r="T19" s="63">
        <v>14</v>
      </c>
      <c r="U19" s="63">
        <v>62</v>
      </c>
      <c r="V19" s="63">
        <v>2</v>
      </c>
      <c r="W19" s="63" t="s">
        <v>50</v>
      </c>
      <c r="X19" s="63"/>
      <c r="Y19" s="68">
        <v>100</v>
      </c>
      <c r="Z19" s="68">
        <v>97</v>
      </c>
      <c r="AA19" s="70"/>
      <c r="AB19" s="53"/>
      <c r="AC19" s="53"/>
      <c r="AD19" s="53"/>
      <c r="AE19" s="53"/>
      <c r="AF19" s="53"/>
      <c r="AG19" s="80"/>
      <c r="AH19" s="80"/>
      <c r="AI19" s="63">
        <v>97</v>
      </c>
      <c r="AJ19" s="63">
        <v>41</v>
      </c>
      <c r="AK19" s="63">
        <v>56</v>
      </c>
      <c r="AL19" s="63"/>
      <c r="AM19" s="63"/>
      <c r="AN19" s="63"/>
      <c r="AO19" s="68">
        <v>100</v>
      </c>
      <c r="AP19" s="68">
        <v>100</v>
      </c>
      <c r="AQ19" s="63">
        <v>86</v>
      </c>
      <c r="AR19" s="63">
        <v>45</v>
      </c>
      <c r="AS19" s="63">
        <v>41</v>
      </c>
      <c r="AT19" s="63" t="s">
        <v>50</v>
      </c>
      <c r="AU19" s="63" t="s">
        <v>50</v>
      </c>
      <c r="AV19" s="63" t="s">
        <v>50</v>
      </c>
      <c r="AW19" s="68">
        <v>100</v>
      </c>
      <c r="AX19" s="68">
        <v>100</v>
      </c>
      <c r="AY19" s="63">
        <v>65</v>
      </c>
      <c r="AZ19" s="63">
        <v>34</v>
      </c>
      <c r="BA19" s="63">
        <v>31</v>
      </c>
      <c r="BB19" s="63" t="s">
        <v>50</v>
      </c>
      <c r="BC19" s="63" t="s">
        <v>50</v>
      </c>
      <c r="BD19" s="63" t="s">
        <v>50</v>
      </c>
      <c r="BE19" s="68">
        <v>100</v>
      </c>
      <c r="BF19" s="68">
        <v>100</v>
      </c>
    </row>
    <row r="20" spans="1:58" ht="38.25">
      <c r="A20" s="46">
        <v>14</v>
      </c>
      <c r="B20" s="59" t="s">
        <v>44</v>
      </c>
      <c r="C20" s="57"/>
      <c r="D20" s="52"/>
      <c r="E20" s="77"/>
      <c r="F20" s="57"/>
      <c r="G20" s="57"/>
      <c r="H20" s="57"/>
      <c r="I20" s="78"/>
      <c r="J20" s="78"/>
      <c r="K20" s="57"/>
      <c r="L20" s="57"/>
      <c r="M20" s="57"/>
      <c r="N20" s="57"/>
      <c r="O20" s="57"/>
      <c r="P20" s="57"/>
      <c r="Q20" s="78"/>
      <c r="R20" s="78"/>
      <c r="S20" s="53">
        <v>78</v>
      </c>
      <c r="T20" s="53">
        <v>22</v>
      </c>
      <c r="U20" s="53">
        <v>41</v>
      </c>
      <c r="V20" s="53">
        <v>15</v>
      </c>
      <c r="W20" s="53" t="s">
        <v>50</v>
      </c>
      <c r="X20" s="53" t="s">
        <v>50</v>
      </c>
      <c r="Y20" s="67">
        <v>100</v>
      </c>
      <c r="Z20" s="67">
        <v>80.7</v>
      </c>
      <c r="AA20" s="53">
        <v>75</v>
      </c>
      <c r="AB20" s="53">
        <v>24</v>
      </c>
      <c r="AC20" s="53">
        <v>23</v>
      </c>
      <c r="AD20" s="53">
        <v>28</v>
      </c>
      <c r="AE20" s="53" t="s">
        <v>50</v>
      </c>
      <c r="AF20" s="53" t="s">
        <v>50</v>
      </c>
      <c r="AG20" s="67">
        <v>100</v>
      </c>
      <c r="AH20" s="67">
        <v>62.6</v>
      </c>
      <c r="AI20" s="53">
        <v>49</v>
      </c>
      <c r="AJ20" s="53">
        <v>18</v>
      </c>
      <c r="AK20" s="53">
        <v>19</v>
      </c>
      <c r="AL20" s="53">
        <v>12</v>
      </c>
      <c r="AM20" s="53" t="s">
        <v>50</v>
      </c>
      <c r="AN20" s="53" t="s">
        <v>50</v>
      </c>
      <c r="AO20" s="67">
        <v>100</v>
      </c>
      <c r="AP20" s="67">
        <v>75.5</v>
      </c>
      <c r="AQ20" s="53">
        <v>53</v>
      </c>
      <c r="AR20" s="53">
        <v>46</v>
      </c>
      <c r="AS20" s="53">
        <v>7</v>
      </c>
      <c r="AT20" s="53" t="s">
        <v>50</v>
      </c>
      <c r="AU20" s="53" t="s">
        <v>50</v>
      </c>
      <c r="AV20" s="53" t="s">
        <v>50</v>
      </c>
      <c r="AW20" s="67">
        <v>100</v>
      </c>
      <c r="AX20" s="67">
        <v>100</v>
      </c>
      <c r="AY20" s="53">
        <v>44</v>
      </c>
      <c r="AZ20" s="53">
        <v>29</v>
      </c>
      <c r="BA20" s="53">
        <v>15</v>
      </c>
      <c r="BB20" s="53" t="s">
        <v>50</v>
      </c>
      <c r="BC20" s="53" t="s">
        <v>50</v>
      </c>
      <c r="BD20" s="53" t="s">
        <v>50</v>
      </c>
      <c r="BE20" s="67">
        <v>100</v>
      </c>
      <c r="BF20" s="67">
        <v>100</v>
      </c>
    </row>
    <row r="21" spans="1:58" ht="38.25">
      <c r="A21" s="46">
        <v>15</v>
      </c>
      <c r="B21" s="59" t="s">
        <v>45</v>
      </c>
      <c r="C21" s="57"/>
      <c r="D21" s="52"/>
      <c r="E21" s="77"/>
      <c r="F21" s="57"/>
      <c r="G21" s="57"/>
      <c r="H21" s="57"/>
      <c r="I21" s="78"/>
      <c r="J21" s="78"/>
      <c r="K21" s="57"/>
      <c r="L21" s="57"/>
      <c r="M21" s="57"/>
      <c r="N21" s="57"/>
      <c r="O21" s="57"/>
      <c r="P21" s="57"/>
      <c r="Q21" s="78"/>
      <c r="R21" s="78"/>
      <c r="S21" s="70">
        <v>78</v>
      </c>
      <c r="T21" s="70">
        <v>23</v>
      </c>
      <c r="U21" s="70">
        <v>42</v>
      </c>
      <c r="V21" s="53">
        <v>13</v>
      </c>
      <c r="W21" s="53">
        <v>0</v>
      </c>
      <c r="X21" s="53">
        <v>0</v>
      </c>
      <c r="Y21" s="80">
        <v>100</v>
      </c>
      <c r="Z21" s="80">
        <v>83</v>
      </c>
      <c r="AA21" s="70">
        <v>72</v>
      </c>
      <c r="AB21" s="53">
        <v>40</v>
      </c>
      <c r="AC21" s="53">
        <v>23</v>
      </c>
      <c r="AD21" s="53">
        <v>9</v>
      </c>
      <c r="AE21" s="53">
        <v>0</v>
      </c>
      <c r="AF21" s="53">
        <v>0</v>
      </c>
      <c r="AG21" s="80">
        <v>100</v>
      </c>
      <c r="AH21" s="80">
        <v>88</v>
      </c>
      <c r="AI21" s="53">
        <v>73</v>
      </c>
      <c r="AJ21" s="53">
        <v>28</v>
      </c>
      <c r="AK21" s="53">
        <v>33</v>
      </c>
      <c r="AL21" s="53">
        <v>12</v>
      </c>
      <c r="AM21" s="53">
        <v>0</v>
      </c>
      <c r="AN21" s="53">
        <v>0</v>
      </c>
      <c r="AO21" s="80">
        <v>100</v>
      </c>
      <c r="AP21" s="80">
        <v>84</v>
      </c>
      <c r="AQ21" s="53">
        <v>71</v>
      </c>
      <c r="AR21" s="53">
        <v>33</v>
      </c>
      <c r="AS21" s="53">
        <v>35</v>
      </c>
      <c r="AT21" s="53">
        <v>3</v>
      </c>
      <c r="AU21" s="53">
        <v>0</v>
      </c>
      <c r="AV21" s="53">
        <v>0</v>
      </c>
      <c r="AW21" s="80">
        <v>100</v>
      </c>
      <c r="AX21" s="80">
        <v>96</v>
      </c>
      <c r="AY21" s="53">
        <v>58</v>
      </c>
      <c r="AZ21" s="53">
        <v>33</v>
      </c>
      <c r="BA21" s="53">
        <v>25</v>
      </c>
      <c r="BB21" s="53">
        <v>0</v>
      </c>
      <c r="BC21" s="53">
        <v>0</v>
      </c>
      <c r="BD21" s="53">
        <v>0</v>
      </c>
      <c r="BE21" s="80">
        <v>100</v>
      </c>
      <c r="BF21" s="80">
        <v>100</v>
      </c>
    </row>
    <row r="22" spans="1:58" ht="38.25">
      <c r="A22" s="46">
        <v>16</v>
      </c>
      <c r="B22" s="59" t="s">
        <v>46</v>
      </c>
      <c r="C22" s="63">
        <v>55</v>
      </c>
      <c r="D22" s="63">
        <v>12</v>
      </c>
      <c r="E22" s="63">
        <v>24</v>
      </c>
      <c r="F22" s="63">
        <v>19</v>
      </c>
      <c r="G22" s="63"/>
      <c r="H22" s="63"/>
      <c r="I22" s="63">
        <v>100</v>
      </c>
      <c r="J22" s="63">
        <v>65</v>
      </c>
      <c r="K22" s="63">
        <v>46</v>
      </c>
      <c r="L22" s="63">
        <v>8</v>
      </c>
      <c r="M22" s="53">
        <v>22</v>
      </c>
      <c r="N22" s="53">
        <v>16</v>
      </c>
      <c r="O22" s="63"/>
      <c r="P22" s="63"/>
      <c r="Q22" s="63">
        <v>100</v>
      </c>
      <c r="R22" s="63">
        <v>65</v>
      </c>
      <c r="S22" s="63">
        <v>36</v>
      </c>
      <c r="T22" s="63">
        <v>5</v>
      </c>
      <c r="U22" s="63">
        <v>20</v>
      </c>
      <c r="V22" s="63">
        <v>11</v>
      </c>
      <c r="W22" s="63"/>
      <c r="X22" s="63"/>
      <c r="Y22" s="63">
        <v>100</v>
      </c>
      <c r="Z22" s="63">
        <v>69</v>
      </c>
      <c r="AA22" s="63">
        <v>24</v>
      </c>
      <c r="AB22" s="63">
        <v>3</v>
      </c>
      <c r="AC22" s="63">
        <v>13</v>
      </c>
      <c r="AD22" s="63">
        <v>8</v>
      </c>
      <c r="AE22" s="63"/>
      <c r="AF22" s="63"/>
      <c r="AG22" s="63">
        <v>100</v>
      </c>
      <c r="AH22" s="63">
        <v>66</v>
      </c>
      <c r="AI22" s="63">
        <v>37</v>
      </c>
      <c r="AJ22" s="63">
        <v>1</v>
      </c>
      <c r="AK22" s="63">
        <v>24</v>
      </c>
      <c r="AL22" s="63">
        <v>12</v>
      </c>
      <c r="AM22" s="63"/>
      <c r="AN22" s="63"/>
      <c r="AO22" s="63">
        <v>100</v>
      </c>
      <c r="AP22" s="63">
        <v>67</v>
      </c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</row>
    <row r="23" spans="1:58" ht="25.5">
      <c r="A23" s="46">
        <v>17</v>
      </c>
      <c r="B23" s="59" t="s">
        <v>47</v>
      </c>
      <c r="C23" s="72">
        <v>16</v>
      </c>
      <c r="D23" s="72">
        <v>2</v>
      </c>
      <c r="E23" s="73">
        <v>6</v>
      </c>
      <c r="F23" s="72">
        <v>8</v>
      </c>
      <c r="G23" s="72">
        <v>0</v>
      </c>
      <c r="H23" s="72">
        <v>0</v>
      </c>
      <c r="I23" s="74">
        <v>100</v>
      </c>
      <c r="J23" s="75">
        <v>50</v>
      </c>
      <c r="K23" s="72">
        <v>21</v>
      </c>
      <c r="L23" s="72">
        <v>0</v>
      </c>
      <c r="M23" s="72">
        <v>8</v>
      </c>
      <c r="N23" s="72">
        <v>13</v>
      </c>
      <c r="O23" s="72">
        <v>0</v>
      </c>
      <c r="P23" s="74">
        <v>0</v>
      </c>
      <c r="Q23" s="76">
        <v>100</v>
      </c>
      <c r="R23" s="76">
        <v>40</v>
      </c>
      <c r="S23" s="76">
        <v>12</v>
      </c>
      <c r="T23" s="76">
        <v>0</v>
      </c>
      <c r="U23" s="76">
        <v>8</v>
      </c>
      <c r="V23" s="76">
        <v>4</v>
      </c>
      <c r="W23" s="76">
        <v>0</v>
      </c>
      <c r="X23" s="76">
        <v>0</v>
      </c>
      <c r="Y23" s="76">
        <v>100</v>
      </c>
      <c r="Z23" s="76">
        <v>67</v>
      </c>
      <c r="AA23" s="76">
        <v>11</v>
      </c>
      <c r="AB23" s="76">
        <v>1</v>
      </c>
      <c r="AC23" s="76">
        <v>4</v>
      </c>
      <c r="AD23" s="76">
        <v>6</v>
      </c>
      <c r="AE23" s="76">
        <v>0</v>
      </c>
      <c r="AF23" s="76">
        <v>0</v>
      </c>
      <c r="AG23" s="76">
        <v>100</v>
      </c>
      <c r="AH23" s="76">
        <v>45</v>
      </c>
      <c r="AI23" s="76">
        <v>10</v>
      </c>
      <c r="AJ23" s="76">
        <v>1</v>
      </c>
      <c r="AK23" s="76">
        <v>3</v>
      </c>
      <c r="AL23" s="76">
        <v>6</v>
      </c>
      <c r="AM23" s="76">
        <v>0</v>
      </c>
      <c r="AN23" s="76">
        <v>0</v>
      </c>
      <c r="AO23" s="76">
        <v>100</v>
      </c>
      <c r="AP23" s="76">
        <v>40</v>
      </c>
      <c r="AQ23" s="53"/>
      <c r="AR23" s="53"/>
      <c r="AS23" s="53"/>
      <c r="AT23" s="53"/>
      <c r="AU23" s="53"/>
      <c r="AV23" s="53"/>
      <c r="AW23" s="78"/>
      <c r="AX23" s="78"/>
      <c r="AY23" s="53"/>
      <c r="AZ23" s="53"/>
      <c r="BA23" s="53"/>
      <c r="BB23" s="53"/>
      <c r="BC23" s="53"/>
      <c r="BD23" s="53"/>
      <c r="BE23" s="78"/>
      <c r="BF23" s="78"/>
    </row>
    <row r="24" spans="1:58" ht="17.25" customHeight="1">
      <c r="A24" s="34">
        <v>18</v>
      </c>
      <c r="B24" s="47" t="s">
        <v>48</v>
      </c>
      <c r="C24" s="57"/>
      <c r="D24" s="52"/>
      <c r="E24" s="77"/>
      <c r="F24" s="57"/>
      <c r="G24" s="57"/>
      <c r="H24" s="57"/>
      <c r="I24" s="78"/>
      <c r="J24" s="78"/>
      <c r="K24" s="57"/>
      <c r="L24" s="57"/>
      <c r="M24" s="57"/>
      <c r="N24" s="57"/>
      <c r="O24" s="57"/>
      <c r="P24" s="57"/>
      <c r="Q24" s="78"/>
      <c r="R24" s="78"/>
      <c r="S24" s="69">
        <v>60</v>
      </c>
      <c r="T24" s="69">
        <v>33</v>
      </c>
      <c r="U24" s="69">
        <v>25</v>
      </c>
      <c r="V24" s="69">
        <v>1</v>
      </c>
      <c r="W24" s="69" t="s">
        <v>50</v>
      </c>
      <c r="X24" s="69">
        <v>1</v>
      </c>
      <c r="Y24" s="69">
        <v>100</v>
      </c>
      <c r="Z24" s="69">
        <v>98</v>
      </c>
      <c r="AA24" s="69">
        <v>60</v>
      </c>
      <c r="AB24" s="69">
        <v>27</v>
      </c>
      <c r="AC24" s="69">
        <v>20</v>
      </c>
      <c r="AD24" s="69">
        <v>13</v>
      </c>
      <c r="AE24" s="55" t="s">
        <v>50</v>
      </c>
      <c r="AF24" s="55" t="s">
        <v>50</v>
      </c>
      <c r="AG24" s="55">
        <v>100</v>
      </c>
      <c r="AH24" s="55">
        <v>78</v>
      </c>
      <c r="AI24" s="53"/>
      <c r="AJ24" s="53"/>
      <c r="AK24" s="53"/>
      <c r="AL24" s="53"/>
      <c r="AM24" s="53"/>
      <c r="AN24" s="53"/>
      <c r="AO24" s="78"/>
      <c r="AP24" s="78"/>
      <c r="AQ24" s="53"/>
      <c r="AR24" s="53"/>
      <c r="AS24" s="53"/>
      <c r="AT24" s="53"/>
      <c r="AU24" s="53"/>
      <c r="AV24" s="53"/>
      <c r="AW24" s="78"/>
      <c r="AX24" s="78"/>
      <c r="AY24" s="53"/>
      <c r="AZ24" s="53"/>
      <c r="BA24" s="53"/>
      <c r="BB24" s="53"/>
      <c r="BC24" s="53"/>
      <c r="BD24" s="53"/>
      <c r="BE24" s="78"/>
      <c r="BF24" s="78"/>
    </row>
    <row r="25" spans="1:58" s="102" customFormat="1" ht="20.25" customHeight="1">
      <c r="A25" s="291" t="s">
        <v>22</v>
      </c>
      <c r="B25" s="292"/>
      <c r="C25" s="101">
        <f aca="true" t="shared" si="0" ref="C25:H25">SUM(C7:C24)</f>
        <v>24087</v>
      </c>
      <c r="D25" s="101">
        <f t="shared" si="0"/>
        <v>5196</v>
      </c>
      <c r="E25" s="101">
        <f t="shared" si="0"/>
        <v>9909</v>
      </c>
      <c r="F25" s="101">
        <f t="shared" si="0"/>
        <v>8966</v>
      </c>
      <c r="G25" s="101">
        <f t="shared" si="0"/>
        <v>6</v>
      </c>
      <c r="H25" s="101">
        <f t="shared" si="0"/>
        <v>10</v>
      </c>
      <c r="I25" s="101"/>
      <c r="J25" s="101"/>
      <c r="K25" s="101">
        <f aca="true" t="shared" si="1" ref="K25:P25">SUM(K7:K24)</f>
        <v>22069</v>
      </c>
      <c r="L25" s="101">
        <f t="shared" si="1"/>
        <v>3943</v>
      </c>
      <c r="M25" s="101">
        <f t="shared" si="1"/>
        <v>9475</v>
      </c>
      <c r="N25" s="101">
        <f t="shared" si="1"/>
        <v>8636</v>
      </c>
      <c r="O25" s="101">
        <f t="shared" si="1"/>
        <v>6</v>
      </c>
      <c r="P25" s="101">
        <f t="shared" si="1"/>
        <v>9</v>
      </c>
      <c r="Q25" s="101"/>
      <c r="R25" s="101"/>
      <c r="S25" s="101">
        <f aca="true" t="shared" si="2" ref="S25:X25">SUM(S7:S24)</f>
        <v>20033</v>
      </c>
      <c r="T25" s="101">
        <f t="shared" si="2"/>
        <v>3372</v>
      </c>
      <c r="U25" s="101">
        <f t="shared" si="2"/>
        <v>8591</v>
      </c>
      <c r="V25" s="101">
        <f t="shared" si="2"/>
        <v>8051</v>
      </c>
      <c r="W25" s="101">
        <f t="shared" si="2"/>
        <v>10</v>
      </c>
      <c r="X25" s="101">
        <f t="shared" si="2"/>
        <v>9</v>
      </c>
      <c r="Y25" s="101"/>
      <c r="Z25" s="101"/>
      <c r="AA25" s="101">
        <f aca="true" t="shared" si="3" ref="AA25:AF25">SUM(AA7:AA24)</f>
        <v>18373</v>
      </c>
      <c r="AB25" s="101">
        <f t="shared" si="3"/>
        <v>2715</v>
      </c>
      <c r="AC25" s="101">
        <f t="shared" si="3"/>
        <v>7774</v>
      </c>
      <c r="AD25" s="101">
        <f t="shared" si="3"/>
        <v>7876</v>
      </c>
      <c r="AE25" s="101">
        <f t="shared" si="3"/>
        <v>2</v>
      </c>
      <c r="AF25" s="101">
        <f t="shared" si="3"/>
        <v>6</v>
      </c>
      <c r="AG25" s="101"/>
      <c r="AH25" s="101"/>
      <c r="AI25" s="101">
        <f aca="true" t="shared" si="4" ref="AI25:AN25">SUM(AI7:AI24)</f>
        <v>17602</v>
      </c>
      <c r="AJ25" s="101">
        <f t="shared" si="4"/>
        <v>2754</v>
      </c>
      <c r="AK25" s="101">
        <f t="shared" si="4"/>
        <v>7370</v>
      </c>
      <c r="AL25" s="101">
        <f t="shared" si="4"/>
        <v>7472</v>
      </c>
      <c r="AM25" s="101">
        <f t="shared" si="4"/>
        <v>3</v>
      </c>
      <c r="AN25" s="101">
        <f t="shared" si="4"/>
        <v>3</v>
      </c>
      <c r="AO25" s="101"/>
      <c r="AP25" s="101"/>
      <c r="AQ25" s="101">
        <f aca="true" t="shared" si="5" ref="AQ25:AV25">SUM(AQ7:AQ24)</f>
        <v>8840</v>
      </c>
      <c r="AR25" s="101">
        <f t="shared" si="5"/>
        <v>1453</v>
      </c>
      <c r="AS25" s="101">
        <f t="shared" si="5"/>
        <v>4083</v>
      </c>
      <c r="AT25" s="101">
        <f t="shared" si="5"/>
        <v>3294</v>
      </c>
      <c r="AU25" s="101">
        <f t="shared" si="5"/>
        <v>8</v>
      </c>
      <c r="AV25" s="101">
        <f t="shared" si="5"/>
        <v>2</v>
      </c>
      <c r="AW25" s="101"/>
      <c r="AX25" s="101"/>
      <c r="AY25" s="101">
        <f aca="true" t="shared" si="6" ref="AY25:BD25">SUM(AY7:AY24)</f>
        <v>8247</v>
      </c>
      <c r="AZ25" s="101">
        <f t="shared" si="6"/>
        <v>1265</v>
      </c>
      <c r="BA25" s="101">
        <f t="shared" si="6"/>
        <v>3912</v>
      </c>
      <c r="BB25" s="101">
        <f t="shared" si="6"/>
        <v>3064</v>
      </c>
      <c r="BC25" s="101">
        <f t="shared" si="6"/>
        <v>3</v>
      </c>
      <c r="BD25" s="101">
        <f t="shared" si="6"/>
        <v>3</v>
      </c>
      <c r="BE25" s="101"/>
      <c r="BF25" s="101"/>
    </row>
    <row r="26" spans="1:2" ht="12.75">
      <c r="A26" s="60"/>
      <c r="B26" s="27"/>
    </row>
    <row r="27" spans="1:2" ht="12.75">
      <c r="A27" s="60"/>
      <c r="B27" s="27"/>
    </row>
    <row r="28" spans="1:2" ht="12.75">
      <c r="A28" s="60"/>
      <c r="B28" s="27"/>
    </row>
    <row r="29" spans="1:18" ht="15.75">
      <c r="A29" s="294" t="s">
        <v>24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</row>
    <row r="30" spans="1:58" ht="15.75">
      <c r="A30" s="295" t="s">
        <v>27</v>
      </c>
      <c r="B30" s="297" t="s">
        <v>18</v>
      </c>
      <c r="C30" s="299" t="s">
        <v>30</v>
      </c>
      <c r="D30" s="300"/>
      <c r="E30" s="300"/>
      <c r="F30" s="300"/>
      <c r="G30" s="300"/>
      <c r="H30" s="300"/>
      <c r="I30" s="300"/>
      <c r="J30" s="301"/>
      <c r="K30" s="299" t="s">
        <v>31</v>
      </c>
      <c r="L30" s="300"/>
      <c r="M30" s="300"/>
      <c r="N30" s="300"/>
      <c r="O30" s="300"/>
      <c r="P30" s="300"/>
      <c r="Q30" s="300"/>
      <c r="R30" s="301"/>
      <c r="S30" s="302" t="s">
        <v>35</v>
      </c>
      <c r="T30" s="303"/>
      <c r="U30" s="303"/>
      <c r="V30" s="303"/>
      <c r="W30" s="303"/>
      <c r="X30" s="303"/>
      <c r="Y30" s="303"/>
      <c r="Z30" s="304"/>
      <c r="AA30" s="302" t="s">
        <v>33</v>
      </c>
      <c r="AB30" s="303"/>
      <c r="AC30" s="303"/>
      <c r="AD30" s="303"/>
      <c r="AE30" s="303"/>
      <c r="AF30" s="303"/>
      <c r="AG30" s="303"/>
      <c r="AH30" s="304"/>
      <c r="AI30" s="305" t="s">
        <v>34</v>
      </c>
      <c r="AJ30" s="305"/>
      <c r="AK30" s="305"/>
      <c r="AL30" s="305"/>
      <c r="AM30" s="305"/>
      <c r="AN30" s="305"/>
      <c r="AO30" s="305"/>
      <c r="AP30" s="305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</row>
    <row r="31" spans="1:58" ht="75.75">
      <c r="A31" s="296"/>
      <c r="B31" s="298"/>
      <c r="C31" s="11" t="s">
        <v>17</v>
      </c>
      <c r="D31" s="33" t="s">
        <v>0</v>
      </c>
      <c r="E31" s="33" t="s">
        <v>1</v>
      </c>
      <c r="F31" s="33" t="s">
        <v>2</v>
      </c>
      <c r="G31" s="33" t="s">
        <v>3</v>
      </c>
      <c r="H31" s="30" t="s">
        <v>21</v>
      </c>
      <c r="I31" s="30" t="s">
        <v>4</v>
      </c>
      <c r="J31" s="37" t="s">
        <v>5</v>
      </c>
      <c r="K31" s="11" t="s">
        <v>17</v>
      </c>
      <c r="L31" s="33" t="s">
        <v>0</v>
      </c>
      <c r="M31" s="33" t="s">
        <v>1</v>
      </c>
      <c r="N31" s="33" t="s">
        <v>2</v>
      </c>
      <c r="O31" s="33" t="s">
        <v>3</v>
      </c>
      <c r="P31" s="30" t="s">
        <v>21</v>
      </c>
      <c r="Q31" s="38" t="s">
        <v>4</v>
      </c>
      <c r="R31" s="38" t="s">
        <v>5</v>
      </c>
      <c r="S31" s="11" t="s">
        <v>17</v>
      </c>
      <c r="T31" s="33" t="s">
        <v>0</v>
      </c>
      <c r="U31" s="33" t="s">
        <v>1</v>
      </c>
      <c r="V31" s="33" t="s">
        <v>2</v>
      </c>
      <c r="W31" s="33" t="s">
        <v>3</v>
      </c>
      <c r="X31" s="30" t="s">
        <v>21</v>
      </c>
      <c r="Y31" s="38" t="s">
        <v>4</v>
      </c>
      <c r="Z31" s="38" t="s">
        <v>5</v>
      </c>
      <c r="AA31" s="11" t="s">
        <v>17</v>
      </c>
      <c r="AB31" s="33" t="s">
        <v>0</v>
      </c>
      <c r="AC31" s="33" t="s">
        <v>1</v>
      </c>
      <c r="AD31" s="33" t="s">
        <v>2</v>
      </c>
      <c r="AE31" s="33" t="s">
        <v>3</v>
      </c>
      <c r="AF31" s="30" t="s">
        <v>21</v>
      </c>
      <c r="AG31" s="38" t="s">
        <v>4</v>
      </c>
      <c r="AH31" s="38" t="s">
        <v>5</v>
      </c>
      <c r="AI31" s="11" t="s">
        <v>17</v>
      </c>
      <c r="AJ31" s="44" t="s">
        <v>0</v>
      </c>
      <c r="AK31" s="44" t="s">
        <v>1</v>
      </c>
      <c r="AL31" s="44" t="s">
        <v>2</v>
      </c>
      <c r="AM31" s="44" t="s">
        <v>3</v>
      </c>
      <c r="AN31" s="38" t="s">
        <v>21</v>
      </c>
      <c r="AO31" s="38" t="s">
        <v>4</v>
      </c>
      <c r="AP31" s="38" t="s">
        <v>5</v>
      </c>
      <c r="AQ31" s="39"/>
      <c r="AR31" s="40"/>
      <c r="AS31" s="40"/>
      <c r="AT31" s="40"/>
      <c r="AU31" s="40"/>
      <c r="AV31" s="41"/>
      <c r="AW31" s="42"/>
      <c r="AX31" s="42"/>
      <c r="AY31" s="39"/>
      <c r="AZ31" s="40"/>
      <c r="BA31" s="40"/>
      <c r="BB31" s="40"/>
      <c r="BC31" s="40"/>
      <c r="BD31" s="41"/>
      <c r="BE31" s="42"/>
      <c r="BF31" s="42"/>
    </row>
    <row r="32" spans="1:58" ht="18" customHeight="1">
      <c r="A32" s="34">
        <v>1</v>
      </c>
      <c r="B32" s="31" t="s">
        <v>6</v>
      </c>
      <c r="C32" s="52">
        <v>1703</v>
      </c>
      <c r="D32" s="52">
        <v>264</v>
      </c>
      <c r="E32" s="52">
        <v>861</v>
      </c>
      <c r="F32" s="52">
        <v>578</v>
      </c>
      <c r="G32" s="52">
        <v>0</v>
      </c>
      <c r="H32" s="52">
        <v>0</v>
      </c>
      <c r="I32" s="52">
        <v>100</v>
      </c>
      <c r="J32" s="53">
        <v>66</v>
      </c>
      <c r="K32" s="52">
        <v>1598</v>
      </c>
      <c r="L32" s="53">
        <v>222</v>
      </c>
      <c r="M32" s="52">
        <v>807</v>
      </c>
      <c r="N32" s="52">
        <v>568</v>
      </c>
      <c r="O32" s="52">
        <v>0</v>
      </c>
      <c r="P32" s="52">
        <v>1</v>
      </c>
      <c r="Q32" s="53">
        <v>100</v>
      </c>
      <c r="R32" s="53">
        <v>64.4</v>
      </c>
      <c r="S32" s="53">
        <v>1474</v>
      </c>
      <c r="T32" s="53">
        <v>193</v>
      </c>
      <c r="U32" s="53">
        <v>732</v>
      </c>
      <c r="V32" s="53">
        <v>546</v>
      </c>
      <c r="W32" s="53">
        <v>0</v>
      </c>
      <c r="X32" s="53">
        <v>3</v>
      </c>
      <c r="Y32" s="53">
        <v>99.7</v>
      </c>
      <c r="Z32" s="53">
        <v>62.7</v>
      </c>
      <c r="AA32" s="53">
        <v>878</v>
      </c>
      <c r="AB32" s="53">
        <v>128</v>
      </c>
      <c r="AC32" s="53">
        <v>463</v>
      </c>
      <c r="AD32" s="53">
        <v>287</v>
      </c>
      <c r="AE32" s="53">
        <v>0</v>
      </c>
      <c r="AF32" s="53">
        <v>0</v>
      </c>
      <c r="AG32" s="53">
        <v>100</v>
      </c>
      <c r="AH32" s="53">
        <v>67.3</v>
      </c>
      <c r="AI32" s="53">
        <v>798</v>
      </c>
      <c r="AJ32" s="53">
        <v>111</v>
      </c>
      <c r="AK32" s="53">
        <v>447</v>
      </c>
      <c r="AL32" s="53">
        <v>240</v>
      </c>
      <c r="AM32" s="53">
        <v>0</v>
      </c>
      <c r="AN32" s="53">
        <v>0</v>
      </c>
      <c r="AO32" s="53">
        <v>100</v>
      </c>
      <c r="AP32" s="53">
        <v>69.9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</row>
    <row r="33" spans="1:58" ht="15.75">
      <c r="A33" s="34">
        <v>2</v>
      </c>
      <c r="B33" s="31" t="s">
        <v>7</v>
      </c>
      <c r="C33" s="52">
        <v>1493</v>
      </c>
      <c r="D33" s="52">
        <v>230</v>
      </c>
      <c r="E33" s="52">
        <v>702</v>
      </c>
      <c r="F33" s="52">
        <v>561</v>
      </c>
      <c r="G33" s="52"/>
      <c r="H33" s="52"/>
      <c r="I33" s="52">
        <v>100</v>
      </c>
      <c r="J33" s="64">
        <f>((D33+E33)/C33)*100</f>
        <v>62.42464835900871</v>
      </c>
      <c r="K33" s="52">
        <v>1341</v>
      </c>
      <c r="L33" s="53">
        <v>181</v>
      </c>
      <c r="M33" s="52">
        <v>638</v>
      </c>
      <c r="N33" s="52">
        <v>522</v>
      </c>
      <c r="O33" s="52"/>
      <c r="P33" s="52"/>
      <c r="Q33" s="53">
        <v>100</v>
      </c>
      <c r="R33" s="64">
        <f>((L33+M33)/K33)*100</f>
        <v>61.07382550335571</v>
      </c>
      <c r="S33" s="53">
        <v>1313</v>
      </c>
      <c r="T33" s="53">
        <v>183</v>
      </c>
      <c r="U33" s="53">
        <v>603</v>
      </c>
      <c r="V33" s="53">
        <v>527</v>
      </c>
      <c r="W33" s="53"/>
      <c r="X33" s="53"/>
      <c r="Y33" s="53">
        <v>100</v>
      </c>
      <c r="Z33" s="64">
        <f>((T33+U33)/S33)*100</f>
        <v>59.862909367859864</v>
      </c>
      <c r="AA33" s="53">
        <v>637</v>
      </c>
      <c r="AB33" s="53">
        <v>103</v>
      </c>
      <c r="AC33" s="53">
        <v>318</v>
      </c>
      <c r="AD33" s="53">
        <v>216</v>
      </c>
      <c r="AE33" s="53"/>
      <c r="AF33" s="53"/>
      <c r="AG33" s="53">
        <v>100</v>
      </c>
      <c r="AH33" s="64">
        <f>((AB33+AC33)/AA33)*100</f>
        <v>66.09105180533751</v>
      </c>
      <c r="AI33" s="53">
        <v>594</v>
      </c>
      <c r="AJ33" s="53">
        <v>99</v>
      </c>
      <c r="AK33" s="53">
        <v>288</v>
      </c>
      <c r="AL33" s="53">
        <v>207</v>
      </c>
      <c r="AM33" s="53"/>
      <c r="AN33" s="53"/>
      <c r="AO33" s="53">
        <v>100</v>
      </c>
      <c r="AP33" s="64">
        <f>((AJ33+AK33)/AI33)*100</f>
        <v>65.15151515151516</v>
      </c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</row>
    <row r="34" spans="1:58" ht="15.75">
      <c r="A34" s="34">
        <v>3</v>
      </c>
      <c r="B34" s="31" t="s">
        <v>8</v>
      </c>
      <c r="C34" s="52">
        <v>1062</v>
      </c>
      <c r="D34" s="52">
        <v>360</v>
      </c>
      <c r="E34" s="52">
        <v>372</v>
      </c>
      <c r="F34" s="52">
        <v>330</v>
      </c>
      <c r="G34" s="52">
        <v>0</v>
      </c>
      <c r="H34" s="52"/>
      <c r="I34" s="52">
        <v>100</v>
      </c>
      <c r="J34" s="53">
        <v>69</v>
      </c>
      <c r="K34" s="52">
        <v>972</v>
      </c>
      <c r="L34" s="53">
        <v>189</v>
      </c>
      <c r="M34" s="52">
        <v>449</v>
      </c>
      <c r="N34" s="52">
        <v>334</v>
      </c>
      <c r="O34" s="52">
        <v>0</v>
      </c>
      <c r="P34" s="52"/>
      <c r="Q34" s="53">
        <v>100</v>
      </c>
      <c r="R34" s="53">
        <v>66</v>
      </c>
      <c r="S34" s="53">
        <v>936</v>
      </c>
      <c r="T34" s="53">
        <v>210</v>
      </c>
      <c r="U34" s="53">
        <v>406</v>
      </c>
      <c r="V34" s="53">
        <v>320</v>
      </c>
      <c r="W34" s="53">
        <v>0</v>
      </c>
      <c r="X34" s="53"/>
      <c r="Y34" s="53">
        <v>100</v>
      </c>
      <c r="Z34" s="53">
        <v>66</v>
      </c>
      <c r="AA34" s="53">
        <v>606</v>
      </c>
      <c r="AB34" s="53">
        <v>114</v>
      </c>
      <c r="AC34" s="53">
        <v>294</v>
      </c>
      <c r="AD34" s="53">
        <v>198</v>
      </c>
      <c r="AE34" s="53">
        <v>0</v>
      </c>
      <c r="AF34" s="53"/>
      <c r="AG34" s="53">
        <v>100</v>
      </c>
      <c r="AH34" s="53">
        <v>67</v>
      </c>
      <c r="AI34" s="53">
        <v>714</v>
      </c>
      <c r="AJ34" s="53">
        <v>101</v>
      </c>
      <c r="AK34" s="53">
        <v>334</v>
      </c>
      <c r="AL34" s="53">
        <v>279</v>
      </c>
      <c r="AM34" s="53">
        <v>0</v>
      </c>
      <c r="AN34" s="53"/>
      <c r="AO34" s="53">
        <v>100</v>
      </c>
      <c r="AP34" s="53">
        <v>61</v>
      </c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</row>
    <row r="35" spans="1:58" ht="15.75">
      <c r="A35" s="34">
        <v>4</v>
      </c>
      <c r="B35" s="31" t="s">
        <v>9</v>
      </c>
      <c r="C35" s="52">
        <v>2750</v>
      </c>
      <c r="D35" s="52">
        <v>245</v>
      </c>
      <c r="E35" s="52">
        <v>1141</v>
      </c>
      <c r="F35" s="52">
        <v>1364</v>
      </c>
      <c r="G35" s="52"/>
      <c r="H35" s="52"/>
      <c r="I35" s="52">
        <v>100</v>
      </c>
      <c r="J35" s="53">
        <v>50</v>
      </c>
      <c r="K35" s="52">
        <v>2452</v>
      </c>
      <c r="L35" s="53">
        <v>212</v>
      </c>
      <c r="M35" s="52">
        <v>1015</v>
      </c>
      <c r="N35" s="52">
        <v>1224</v>
      </c>
      <c r="O35" s="52"/>
      <c r="P35" s="52">
        <v>1</v>
      </c>
      <c r="Q35" s="53">
        <v>99.9</v>
      </c>
      <c r="R35" s="53">
        <v>50.04</v>
      </c>
      <c r="S35" s="53">
        <v>2345</v>
      </c>
      <c r="T35" s="53">
        <v>188</v>
      </c>
      <c r="U35" s="53">
        <v>984</v>
      </c>
      <c r="V35" s="53">
        <v>1173</v>
      </c>
      <c r="W35" s="53"/>
      <c r="X35" s="53"/>
      <c r="Y35" s="53">
        <v>100</v>
      </c>
      <c r="Z35" s="53">
        <v>50</v>
      </c>
      <c r="AA35" s="53">
        <v>954</v>
      </c>
      <c r="AB35" s="53">
        <v>104</v>
      </c>
      <c r="AC35" s="53">
        <v>442</v>
      </c>
      <c r="AD35" s="53">
        <v>408</v>
      </c>
      <c r="AE35" s="53"/>
      <c r="AF35" s="53"/>
      <c r="AG35" s="53">
        <v>100</v>
      </c>
      <c r="AH35" s="53">
        <v>57.2</v>
      </c>
      <c r="AI35" s="53">
        <v>987</v>
      </c>
      <c r="AJ35" s="53">
        <v>110</v>
      </c>
      <c r="AK35" s="53">
        <v>465</v>
      </c>
      <c r="AL35" s="53">
        <v>412</v>
      </c>
      <c r="AM35" s="53"/>
      <c r="AN35" s="53"/>
      <c r="AO35" s="53">
        <v>100</v>
      </c>
      <c r="AP35" s="53">
        <v>58.2</v>
      </c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</row>
    <row r="36" spans="1:58" ht="15.75">
      <c r="A36" s="34">
        <v>5</v>
      </c>
      <c r="B36" s="31" t="s">
        <v>10</v>
      </c>
      <c r="C36" s="52">
        <v>1508</v>
      </c>
      <c r="D36" s="52">
        <v>338</v>
      </c>
      <c r="E36" s="52">
        <v>694</v>
      </c>
      <c r="F36" s="52">
        <v>476</v>
      </c>
      <c r="G36" s="52">
        <v>0</v>
      </c>
      <c r="H36" s="52">
        <v>0</v>
      </c>
      <c r="I36" s="52">
        <v>100</v>
      </c>
      <c r="J36" s="53">
        <v>68.4</v>
      </c>
      <c r="K36" s="52">
        <v>1321</v>
      </c>
      <c r="L36" s="53">
        <v>265</v>
      </c>
      <c r="M36" s="52">
        <v>619</v>
      </c>
      <c r="N36" s="52">
        <v>437</v>
      </c>
      <c r="O36" s="52">
        <v>0</v>
      </c>
      <c r="P36" s="52">
        <v>0</v>
      </c>
      <c r="Q36" s="53">
        <v>100</v>
      </c>
      <c r="R36" s="53">
        <v>66.9</v>
      </c>
      <c r="S36" s="53">
        <v>1326</v>
      </c>
      <c r="T36" s="53">
        <v>239</v>
      </c>
      <c r="U36" s="53">
        <v>632</v>
      </c>
      <c r="V36" s="53">
        <v>455</v>
      </c>
      <c r="W36" s="53">
        <v>0</v>
      </c>
      <c r="X36" s="53">
        <v>0</v>
      </c>
      <c r="Y36" s="53">
        <v>100</v>
      </c>
      <c r="Z36" s="53">
        <v>65.7</v>
      </c>
      <c r="AA36" s="53">
        <v>720</v>
      </c>
      <c r="AB36" s="53">
        <v>170</v>
      </c>
      <c r="AC36" s="53">
        <v>330</v>
      </c>
      <c r="AD36" s="53">
        <v>220</v>
      </c>
      <c r="AE36" s="53">
        <v>0</v>
      </c>
      <c r="AF36" s="53">
        <v>0</v>
      </c>
      <c r="AG36" s="53">
        <v>100</v>
      </c>
      <c r="AH36" s="53">
        <v>69.4</v>
      </c>
      <c r="AI36" s="53">
        <v>656</v>
      </c>
      <c r="AJ36" s="53">
        <v>134</v>
      </c>
      <c r="AK36" s="53">
        <v>319</v>
      </c>
      <c r="AL36" s="53">
        <v>203</v>
      </c>
      <c r="AM36" s="53">
        <v>0</v>
      </c>
      <c r="AN36" s="53">
        <v>0</v>
      </c>
      <c r="AO36" s="53">
        <v>100</v>
      </c>
      <c r="AP36" s="53">
        <v>69.1</v>
      </c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</row>
    <row r="37" spans="1:58" ht="18" customHeight="1">
      <c r="A37" s="34">
        <v>6</v>
      </c>
      <c r="B37" s="31" t="s">
        <v>11</v>
      </c>
      <c r="C37" s="52">
        <v>516</v>
      </c>
      <c r="D37" s="52">
        <v>110</v>
      </c>
      <c r="E37" s="52">
        <v>200</v>
      </c>
      <c r="F37" s="52">
        <v>205</v>
      </c>
      <c r="G37" s="52">
        <v>0</v>
      </c>
      <c r="H37" s="52">
        <v>1</v>
      </c>
      <c r="I37" s="52">
        <v>100</v>
      </c>
      <c r="J37" s="53">
        <v>60</v>
      </c>
      <c r="K37" s="52">
        <v>466</v>
      </c>
      <c r="L37" s="53">
        <v>79</v>
      </c>
      <c r="M37" s="52">
        <v>192</v>
      </c>
      <c r="N37" s="52">
        <v>194</v>
      </c>
      <c r="O37" s="52">
        <v>0</v>
      </c>
      <c r="P37" s="52">
        <v>1</v>
      </c>
      <c r="Q37" s="53">
        <v>100</v>
      </c>
      <c r="R37" s="53">
        <v>58</v>
      </c>
      <c r="S37" s="53">
        <v>458</v>
      </c>
      <c r="T37" s="53">
        <v>63</v>
      </c>
      <c r="U37" s="53">
        <v>194</v>
      </c>
      <c r="V37" s="53">
        <v>201</v>
      </c>
      <c r="W37" s="53">
        <v>0</v>
      </c>
      <c r="X37" s="53">
        <v>0</v>
      </c>
      <c r="Y37" s="53">
        <v>100</v>
      </c>
      <c r="Z37" s="53">
        <v>56</v>
      </c>
      <c r="AA37" s="53">
        <v>249</v>
      </c>
      <c r="AB37" s="53">
        <v>46</v>
      </c>
      <c r="AC37" s="53">
        <v>111</v>
      </c>
      <c r="AD37" s="53">
        <v>92</v>
      </c>
      <c r="AE37" s="53">
        <v>0</v>
      </c>
      <c r="AF37" s="53">
        <v>0</v>
      </c>
      <c r="AG37" s="53">
        <v>100</v>
      </c>
      <c r="AH37" s="53">
        <v>63</v>
      </c>
      <c r="AI37" s="53">
        <v>262</v>
      </c>
      <c r="AJ37" s="53">
        <v>47</v>
      </c>
      <c r="AK37" s="53">
        <v>107</v>
      </c>
      <c r="AL37" s="53">
        <v>108</v>
      </c>
      <c r="AM37" s="53">
        <v>0</v>
      </c>
      <c r="AN37" s="53">
        <v>0</v>
      </c>
      <c r="AO37" s="53">
        <v>100</v>
      </c>
      <c r="AP37" s="53">
        <v>59</v>
      </c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</row>
    <row r="38" spans="1:58" ht="18.75" customHeight="1">
      <c r="A38" s="34">
        <v>7</v>
      </c>
      <c r="B38" s="31" t="s">
        <v>12</v>
      </c>
      <c r="C38" s="52">
        <v>799</v>
      </c>
      <c r="D38" s="52">
        <v>144</v>
      </c>
      <c r="E38" s="57">
        <v>363</v>
      </c>
      <c r="F38" s="52">
        <v>292</v>
      </c>
      <c r="G38" s="52"/>
      <c r="H38" s="52"/>
      <c r="I38" s="52">
        <v>100</v>
      </c>
      <c r="J38" s="53">
        <v>63.5</v>
      </c>
      <c r="K38" s="52">
        <v>714</v>
      </c>
      <c r="L38" s="52">
        <v>129</v>
      </c>
      <c r="M38" s="52">
        <v>324</v>
      </c>
      <c r="N38" s="52">
        <v>261</v>
      </c>
      <c r="O38" s="52"/>
      <c r="P38" s="56"/>
      <c r="Q38" s="53">
        <v>100</v>
      </c>
      <c r="R38" s="53">
        <v>63.4</v>
      </c>
      <c r="S38" s="53">
        <v>663</v>
      </c>
      <c r="T38" s="53">
        <v>101</v>
      </c>
      <c r="U38" s="53">
        <v>298</v>
      </c>
      <c r="V38" s="53">
        <v>264</v>
      </c>
      <c r="W38" s="53"/>
      <c r="X38" s="53"/>
      <c r="Y38" s="53">
        <v>100</v>
      </c>
      <c r="Z38" s="53">
        <v>60.2</v>
      </c>
      <c r="AA38" s="53">
        <v>293</v>
      </c>
      <c r="AB38" s="53">
        <v>58</v>
      </c>
      <c r="AC38" s="53">
        <v>145</v>
      </c>
      <c r="AD38" s="53">
        <v>90</v>
      </c>
      <c r="AE38" s="53"/>
      <c r="AF38" s="53"/>
      <c r="AG38" s="53">
        <v>99.9</v>
      </c>
      <c r="AH38" s="53">
        <v>69.3</v>
      </c>
      <c r="AI38" s="53">
        <v>275</v>
      </c>
      <c r="AJ38" s="53">
        <v>44</v>
      </c>
      <c r="AK38" s="53">
        <v>150</v>
      </c>
      <c r="AL38" s="53">
        <v>81</v>
      </c>
      <c r="AM38" s="53"/>
      <c r="AN38" s="53"/>
      <c r="AO38" s="53">
        <v>100</v>
      </c>
      <c r="AP38" s="53">
        <v>70.5</v>
      </c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</row>
    <row r="39" spans="1:58" ht="25.5" customHeight="1">
      <c r="A39" s="34">
        <v>8</v>
      </c>
      <c r="B39" s="31" t="s">
        <v>13</v>
      </c>
      <c r="C39" s="53">
        <v>1178</v>
      </c>
      <c r="D39" s="52">
        <v>251</v>
      </c>
      <c r="E39" s="57">
        <v>543</v>
      </c>
      <c r="F39" s="52">
        <v>384</v>
      </c>
      <c r="G39" s="52">
        <v>0</v>
      </c>
      <c r="H39" s="52">
        <v>0</v>
      </c>
      <c r="I39" s="52">
        <v>100</v>
      </c>
      <c r="J39" s="53">
        <v>67.4</v>
      </c>
      <c r="K39" s="53">
        <v>1161</v>
      </c>
      <c r="L39" s="52">
        <v>239</v>
      </c>
      <c r="M39" s="52">
        <v>560</v>
      </c>
      <c r="N39" s="52">
        <v>362</v>
      </c>
      <c r="O39" s="52">
        <v>0</v>
      </c>
      <c r="P39" s="57">
        <v>0</v>
      </c>
      <c r="Q39" s="53">
        <v>100</v>
      </c>
      <c r="R39" s="53">
        <v>68.8</v>
      </c>
      <c r="S39" s="53">
        <v>1019</v>
      </c>
      <c r="T39" s="53">
        <v>168</v>
      </c>
      <c r="U39" s="53">
        <v>507</v>
      </c>
      <c r="V39" s="53">
        <v>343</v>
      </c>
      <c r="W39" s="53">
        <v>0</v>
      </c>
      <c r="X39" s="53">
        <v>1</v>
      </c>
      <c r="Y39" s="53">
        <v>99.9</v>
      </c>
      <c r="Z39" s="53">
        <v>66.2</v>
      </c>
      <c r="AA39" s="53">
        <v>565</v>
      </c>
      <c r="AB39" s="53">
        <v>100</v>
      </c>
      <c r="AC39" s="53">
        <v>293</v>
      </c>
      <c r="AD39" s="53">
        <v>172</v>
      </c>
      <c r="AE39" s="53">
        <v>0</v>
      </c>
      <c r="AF39" s="53">
        <v>0</v>
      </c>
      <c r="AG39" s="53">
        <v>100</v>
      </c>
      <c r="AH39" s="53">
        <v>69.6</v>
      </c>
      <c r="AI39" s="53">
        <v>530</v>
      </c>
      <c r="AJ39" s="53">
        <v>98</v>
      </c>
      <c r="AK39" s="53">
        <v>278</v>
      </c>
      <c r="AL39" s="53">
        <v>153</v>
      </c>
      <c r="AM39" s="53">
        <v>0</v>
      </c>
      <c r="AN39" s="53">
        <v>1</v>
      </c>
      <c r="AO39" s="53">
        <v>99.8</v>
      </c>
      <c r="AP39" s="53">
        <v>70.9</v>
      </c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</row>
    <row r="40" spans="1:58" ht="15.75">
      <c r="A40" s="34">
        <v>9</v>
      </c>
      <c r="B40" s="31" t="s">
        <v>14</v>
      </c>
      <c r="C40" s="52">
        <v>810</v>
      </c>
      <c r="D40" s="52">
        <v>171</v>
      </c>
      <c r="E40" s="77">
        <v>352</v>
      </c>
      <c r="F40" s="52">
        <v>286</v>
      </c>
      <c r="G40" s="52">
        <v>0</v>
      </c>
      <c r="H40" s="52">
        <v>1</v>
      </c>
      <c r="I40" s="52">
        <v>100</v>
      </c>
      <c r="J40" s="53" t="s">
        <v>41</v>
      </c>
      <c r="K40" s="52">
        <v>795</v>
      </c>
      <c r="L40" s="52">
        <v>149</v>
      </c>
      <c r="M40" s="52">
        <v>375</v>
      </c>
      <c r="N40" s="52">
        <v>270</v>
      </c>
      <c r="O40" s="52">
        <v>0</v>
      </c>
      <c r="P40" s="57">
        <v>1</v>
      </c>
      <c r="Q40" s="53">
        <v>100</v>
      </c>
      <c r="R40" s="53">
        <v>67.5</v>
      </c>
      <c r="S40" s="53">
        <v>723</v>
      </c>
      <c r="T40" s="53">
        <v>124</v>
      </c>
      <c r="U40" s="53">
        <v>330</v>
      </c>
      <c r="V40" s="53">
        <v>269</v>
      </c>
      <c r="W40" s="53">
        <v>0</v>
      </c>
      <c r="X40" s="53">
        <v>0</v>
      </c>
      <c r="Y40" s="53">
        <v>100</v>
      </c>
      <c r="Z40" s="53">
        <v>64</v>
      </c>
      <c r="AA40" s="53">
        <v>336</v>
      </c>
      <c r="AB40" s="53">
        <v>77</v>
      </c>
      <c r="AC40" s="53">
        <v>156</v>
      </c>
      <c r="AD40" s="53">
        <v>103</v>
      </c>
      <c r="AE40" s="53">
        <v>0</v>
      </c>
      <c r="AF40" s="53">
        <v>0</v>
      </c>
      <c r="AG40" s="53">
        <v>100</v>
      </c>
      <c r="AH40" s="53">
        <v>78</v>
      </c>
      <c r="AI40" s="53">
        <v>332</v>
      </c>
      <c r="AJ40" s="53">
        <v>83</v>
      </c>
      <c r="AK40" s="53">
        <v>164</v>
      </c>
      <c r="AL40" s="53">
        <v>85</v>
      </c>
      <c r="AM40" s="53">
        <v>0</v>
      </c>
      <c r="AN40" s="53">
        <v>0</v>
      </c>
      <c r="AO40" s="53">
        <v>100</v>
      </c>
      <c r="AP40" s="53">
        <v>74</v>
      </c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</row>
    <row r="41" spans="1:58" ht="16.5" customHeight="1">
      <c r="A41" s="34">
        <v>10</v>
      </c>
      <c r="B41" s="31" t="s">
        <v>15</v>
      </c>
      <c r="C41" s="52">
        <v>1819</v>
      </c>
      <c r="D41" s="52">
        <v>415</v>
      </c>
      <c r="E41" s="81">
        <v>770</v>
      </c>
      <c r="F41" s="52">
        <v>634</v>
      </c>
      <c r="G41" s="52">
        <v>0</v>
      </c>
      <c r="H41" s="52">
        <v>0</v>
      </c>
      <c r="I41" s="52">
        <v>100</v>
      </c>
      <c r="J41" s="53">
        <v>65.1</v>
      </c>
      <c r="K41" s="52">
        <v>1617</v>
      </c>
      <c r="L41" s="52">
        <v>271</v>
      </c>
      <c r="M41" s="52">
        <v>688</v>
      </c>
      <c r="N41" s="52">
        <v>658</v>
      </c>
      <c r="O41" s="52">
        <v>0</v>
      </c>
      <c r="P41" s="56">
        <v>0</v>
      </c>
      <c r="Q41" s="53">
        <v>100</v>
      </c>
      <c r="R41" s="53">
        <v>59.3</v>
      </c>
      <c r="S41" s="53">
        <v>1606</v>
      </c>
      <c r="T41" s="53">
        <v>261</v>
      </c>
      <c r="U41" s="53">
        <v>657</v>
      </c>
      <c r="V41" s="53">
        <v>688</v>
      </c>
      <c r="W41" s="53">
        <v>0</v>
      </c>
      <c r="X41" s="53">
        <v>0</v>
      </c>
      <c r="Y41" s="53">
        <v>100</v>
      </c>
      <c r="Z41" s="53">
        <v>57.2</v>
      </c>
      <c r="AA41" s="53">
        <v>849</v>
      </c>
      <c r="AB41" s="53">
        <v>205</v>
      </c>
      <c r="AC41" s="53">
        <v>351</v>
      </c>
      <c r="AD41" s="53">
        <v>293</v>
      </c>
      <c r="AE41" s="53">
        <v>0</v>
      </c>
      <c r="AF41" s="53">
        <v>0</v>
      </c>
      <c r="AG41" s="53">
        <v>100</v>
      </c>
      <c r="AH41" s="53">
        <v>65.5</v>
      </c>
      <c r="AI41" s="53">
        <v>753</v>
      </c>
      <c r="AJ41" s="53">
        <v>147</v>
      </c>
      <c r="AK41" s="53">
        <v>369</v>
      </c>
      <c r="AL41" s="53">
        <v>237</v>
      </c>
      <c r="AM41" s="53">
        <v>0</v>
      </c>
      <c r="AN41" s="53">
        <v>0</v>
      </c>
      <c r="AO41" s="53">
        <v>100</v>
      </c>
      <c r="AP41" s="53">
        <v>68.5</v>
      </c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</row>
    <row r="42" spans="1:58" ht="19.5" customHeight="1">
      <c r="A42" s="46">
        <v>11</v>
      </c>
      <c r="B42" s="31" t="s">
        <v>16</v>
      </c>
      <c r="C42" s="53">
        <f>D42+E42+F42+G42+H42</f>
        <v>5949</v>
      </c>
      <c r="D42" s="53">
        <v>507</v>
      </c>
      <c r="E42" s="53">
        <v>2603</v>
      </c>
      <c r="F42" s="53">
        <v>2819</v>
      </c>
      <c r="G42" s="53">
        <v>14</v>
      </c>
      <c r="H42" s="53">
        <v>6</v>
      </c>
      <c r="I42" s="80">
        <v>100</v>
      </c>
      <c r="J42" s="80">
        <v>52</v>
      </c>
      <c r="K42" s="53">
        <f>L42+M42+N42+O42+P42</f>
        <v>5605</v>
      </c>
      <c r="L42" s="53">
        <v>477</v>
      </c>
      <c r="M42" s="53">
        <v>2226</v>
      </c>
      <c r="N42" s="53">
        <v>2889</v>
      </c>
      <c r="O42" s="53">
        <v>9</v>
      </c>
      <c r="P42" s="53">
        <v>4</v>
      </c>
      <c r="Q42" s="80">
        <v>100</v>
      </c>
      <c r="R42" s="80">
        <v>48</v>
      </c>
      <c r="S42" s="53">
        <f>T42+U42+V42+W42+X42</f>
        <v>5397</v>
      </c>
      <c r="T42" s="53">
        <v>394</v>
      </c>
      <c r="U42" s="53">
        <v>2099</v>
      </c>
      <c r="V42" s="53">
        <v>2896</v>
      </c>
      <c r="W42" s="53">
        <v>5</v>
      </c>
      <c r="X42" s="53">
        <v>3</v>
      </c>
      <c r="Y42" s="80">
        <v>100</v>
      </c>
      <c r="Z42" s="80">
        <v>46</v>
      </c>
      <c r="AA42" s="53">
        <f>AB42+AC42+AD42+AE42+AF42</f>
        <v>2501</v>
      </c>
      <c r="AB42" s="53">
        <v>254</v>
      </c>
      <c r="AC42" s="53">
        <v>1209</v>
      </c>
      <c r="AD42" s="53">
        <v>1034</v>
      </c>
      <c r="AE42" s="53">
        <v>3</v>
      </c>
      <c r="AF42" s="53">
        <v>1</v>
      </c>
      <c r="AG42" s="80">
        <v>100</v>
      </c>
      <c r="AH42" s="80">
        <v>59</v>
      </c>
      <c r="AI42" s="53">
        <f>AJ42+AK42+AL42+AM42+AN42</f>
        <v>2164</v>
      </c>
      <c r="AJ42" s="53">
        <v>233</v>
      </c>
      <c r="AK42" s="53">
        <v>1069</v>
      </c>
      <c r="AL42" s="53">
        <v>858</v>
      </c>
      <c r="AM42" s="53">
        <v>2</v>
      </c>
      <c r="AN42" s="53">
        <v>2</v>
      </c>
      <c r="AO42" s="80">
        <v>100</v>
      </c>
      <c r="AP42" s="80">
        <v>60</v>
      </c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</row>
    <row r="43" spans="1:58" ht="40.5" customHeight="1">
      <c r="A43" s="46">
        <v>12</v>
      </c>
      <c r="B43" s="59" t="s">
        <v>42</v>
      </c>
      <c r="C43" s="52">
        <f>SUM(D43:G43)</f>
        <v>99</v>
      </c>
      <c r="D43" s="52">
        <v>25</v>
      </c>
      <c r="E43" s="52">
        <v>64</v>
      </c>
      <c r="F43" s="52">
        <v>10</v>
      </c>
      <c r="G43" s="52">
        <v>0</v>
      </c>
      <c r="H43" s="52">
        <v>0</v>
      </c>
      <c r="I43" s="66">
        <v>100</v>
      </c>
      <c r="J43" s="66">
        <v>90</v>
      </c>
      <c r="K43" s="52">
        <f>SUM(L43:O43)</f>
        <v>90</v>
      </c>
      <c r="L43" s="52">
        <v>10</v>
      </c>
      <c r="M43" s="52">
        <v>54</v>
      </c>
      <c r="N43" s="52">
        <v>26</v>
      </c>
      <c r="O43" s="52">
        <v>0</v>
      </c>
      <c r="P43" s="52">
        <v>0</v>
      </c>
      <c r="Q43" s="66">
        <v>100</v>
      </c>
      <c r="R43" s="66">
        <v>71</v>
      </c>
      <c r="S43" s="52">
        <f>SUM(T43:W43)</f>
        <v>77</v>
      </c>
      <c r="T43" s="52">
        <v>29</v>
      </c>
      <c r="U43" s="52">
        <v>46</v>
      </c>
      <c r="V43" s="52">
        <v>2</v>
      </c>
      <c r="W43" s="52">
        <v>0</v>
      </c>
      <c r="X43" s="52">
        <v>0</v>
      </c>
      <c r="Y43" s="66">
        <v>100</v>
      </c>
      <c r="Z43" s="66">
        <v>97</v>
      </c>
      <c r="AA43" s="52">
        <f>SUM(AB43:AE43)</f>
        <v>42</v>
      </c>
      <c r="AB43" s="52">
        <v>12</v>
      </c>
      <c r="AC43" s="52">
        <v>28</v>
      </c>
      <c r="AD43" s="52">
        <v>2</v>
      </c>
      <c r="AE43" s="52">
        <v>0</v>
      </c>
      <c r="AF43" s="52">
        <v>0</v>
      </c>
      <c r="AG43" s="66">
        <v>100</v>
      </c>
      <c r="AH43" s="66">
        <v>95</v>
      </c>
      <c r="AI43" s="52">
        <f>SUM(AJ43:AM43)</f>
        <v>15</v>
      </c>
      <c r="AJ43" s="52">
        <v>5</v>
      </c>
      <c r="AK43" s="52">
        <v>8</v>
      </c>
      <c r="AL43" s="52">
        <v>2</v>
      </c>
      <c r="AM43" s="52">
        <v>0</v>
      </c>
      <c r="AN43" s="52">
        <v>0</v>
      </c>
      <c r="AO43" s="66">
        <v>100</v>
      </c>
      <c r="AP43" s="66">
        <v>87</v>
      </c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</row>
    <row r="44" spans="1:58" ht="31.5" customHeight="1">
      <c r="A44" s="46">
        <v>13</v>
      </c>
      <c r="B44" s="59" t="s">
        <v>43</v>
      </c>
      <c r="C44" s="53">
        <v>78</v>
      </c>
      <c r="D44" s="53">
        <v>22</v>
      </c>
      <c r="E44" s="53">
        <v>56</v>
      </c>
      <c r="F44" s="53" t="s">
        <v>50</v>
      </c>
      <c r="G44" s="53" t="s">
        <v>50</v>
      </c>
      <c r="H44" s="53" t="s">
        <v>50</v>
      </c>
      <c r="I44" s="67">
        <v>100</v>
      </c>
      <c r="J44" s="67">
        <v>100</v>
      </c>
      <c r="K44" s="53"/>
      <c r="L44" s="53"/>
      <c r="M44" s="53"/>
      <c r="N44" s="53"/>
      <c r="O44" s="53"/>
      <c r="P44" s="53"/>
      <c r="Q44" s="80"/>
      <c r="R44" s="80"/>
      <c r="S44" s="53">
        <v>97</v>
      </c>
      <c r="T44" s="53">
        <v>32</v>
      </c>
      <c r="U44" s="53">
        <v>65</v>
      </c>
      <c r="V44" s="53" t="s">
        <v>50</v>
      </c>
      <c r="W44" s="53" t="s">
        <v>50</v>
      </c>
      <c r="X44" s="53" t="s">
        <v>50</v>
      </c>
      <c r="Y44" s="67">
        <v>100</v>
      </c>
      <c r="Z44" s="67">
        <v>1</v>
      </c>
      <c r="AA44" s="53">
        <v>86</v>
      </c>
      <c r="AB44" s="53">
        <v>39</v>
      </c>
      <c r="AC44" s="53">
        <v>47</v>
      </c>
      <c r="AD44" s="53" t="s">
        <v>50</v>
      </c>
      <c r="AE44" s="53" t="s">
        <v>50</v>
      </c>
      <c r="AF44" s="53" t="s">
        <v>50</v>
      </c>
      <c r="AG44" s="67">
        <v>100</v>
      </c>
      <c r="AH44" s="67">
        <v>100</v>
      </c>
      <c r="AI44" s="53">
        <v>65</v>
      </c>
      <c r="AJ44" s="53">
        <v>28</v>
      </c>
      <c r="AK44" s="53">
        <v>37</v>
      </c>
      <c r="AL44" s="53" t="s">
        <v>50</v>
      </c>
      <c r="AM44" s="53" t="s">
        <v>50</v>
      </c>
      <c r="AN44" s="53" t="s">
        <v>50</v>
      </c>
      <c r="AO44" s="67">
        <v>100</v>
      </c>
      <c r="AP44" s="67">
        <v>100</v>
      </c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</row>
    <row r="45" spans="1:58" ht="42.75" customHeight="1">
      <c r="A45" s="46">
        <v>14</v>
      </c>
      <c r="B45" s="59" t="s">
        <v>44</v>
      </c>
      <c r="C45" s="53"/>
      <c r="D45" s="53"/>
      <c r="E45" s="53"/>
      <c r="F45" s="53"/>
      <c r="G45" s="53"/>
      <c r="H45" s="53"/>
      <c r="I45" s="65"/>
      <c r="J45" s="65"/>
      <c r="K45" s="53">
        <v>75</v>
      </c>
      <c r="L45" s="53">
        <v>21</v>
      </c>
      <c r="M45" s="53">
        <v>27</v>
      </c>
      <c r="N45" s="53">
        <v>27</v>
      </c>
      <c r="O45" s="53" t="s">
        <v>50</v>
      </c>
      <c r="P45" s="53" t="s">
        <v>50</v>
      </c>
      <c r="Q45" s="67">
        <v>100</v>
      </c>
      <c r="R45" s="67">
        <v>64</v>
      </c>
      <c r="S45" s="53">
        <v>49</v>
      </c>
      <c r="T45" s="53">
        <v>17</v>
      </c>
      <c r="U45" s="53">
        <v>19</v>
      </c>
      <c r="V45" s="53">
        <v>13</v>
      </c>
      <c r="W45" s="53" t="s">
        <v>50</v>
      </c>
      <c r="X45" s="53" t="s">
        <v>50</v>
      </c>
      <c r="Y45" s="67">
        <v>100</v>
      </c>
      <c r="Z45" s="67">
        <v>73.4</v>
      </c>
      <c r="AA45" s="53">
        <v>53</v>
      </c>
      <c r="AB45" s="53">
        <v>21</v>
      </c>
      <c r="AC45" s="53">
        <v>26</v>
      </c>
      <c r="AD45" s="53">
        <v>6</v>
      </c>
      <c r="AE45" s="53" t="s">
        <v>50</v>
      </c>
      <c r="AF45" s="53" t="s">
        <v>50</v>
      </c>
      <c r="AG45" s="67">
        <v>100</v>
      </c>
      <c r="AH45" s="67">
        <v>94.3</v>
      </c>
      <c r="AI45" s="53">
        <v>44</v>
      </c>
      <c r="AJ45" s="53">
        <v>37</v>
      </c>
      <c r="AK45" s="53">
        <v>7</v>
      </c>
      <c r="AL45" s="53" t="s">
        <v>50</v>
      </c>
      <c r="AM45" s="53" t="s">
        <v>50</v>
      </c>
      <c r="AN45" s="53" t="s">
        <v>50</v>
      </c>
      <c r="AO45" s="67">
        <v>100</v>
      </c>
      <c r="AP45" s="67">
        <v>100</v>
      </c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</row>
    <row r="46" spans="1:58" ht="45.75" customHeight="1">
      <c r="A46" s="46">
        <v>15</v>
      </c>
      <c r="B46" s="59" t="s">
        <v>45</v>
      </c>
      <c r="C46" s="53"/>
      <c r="D46" s="53"/>
      <c r="E46" s="53"/>
      <c r="F46" s="53"/>
      <c r="G46" s="53"/>
      <c r="H46" s="53"/>
      <c r="I46" s="78"/>
      <c r="J46" s="78"/>
      <c r="K46" s="53">
        <v>72</v>
      </c>
      <c r="L46" s="53">
        <v>15</v>
      </c>
      <c r="M46" s="53">
        <v>39</v>
      </c>
      <c r="N46" s="53">
        <v>18</v>
      </c>
      <c r="O46" s="53">
        <v>0</v>
      </c>
      <c r="P46" s="53">
        <v>0</v>
      </c>
      <c r="Q46" s="80">
        <v>100</v>
      </c>
      <c r="R46" s="80">
        <v>75</v>
      </c>
      <c r="S46" s="53">
        <v>73</v>
      </c>
      <c r="T46" s="53">
        <v>27</v>
      </c>
      <c r="U46" s="53">
        <v>44</v>
      </c>
      <c r="V46" s="53">
        <v>2</v>
      </c>
      <c r="W46" s="53">
        <v>0</v>
      </c>
      <c r="X46" s="53">
        <v>0</v>
      </c>
      <c r="Y46" s="80">
        <v>100</v>
      </c>
      <c r="Z46" s="80">
        <v>97</v>
      </c>
      <c r="AA46" s="53">
        <v>71</v>
      </c>
      <c r="AB46" s="53">
        <v>64</v>
      </c>
      <c r="AC46" s="53">
        <v>7</v>
      </c>
      <c r="AD46" s="53">
        <v>0</v>
      </c>
      <c r="AE46" s="53">
        <v>0</v>
      </c>
      <c r="AF46" s="53">
        <v>0</v>
      </c>
      <c r="AG46" s="80">
        <v>100</v>
      </c>
      <c r="AH46" s="80">
        <v>100</v>
      </c>
      <c r="AI46" s="53">
        <v>58</v>
      </c>
      <c r="AJ46" s="53">
        <v>58</v>
      </c>
      <c r="AK46" s="53">
        <v>0</v>
      </c>
      <c r="AL46" s="53">
        <v>0</v>
      </c>
      <c r="AM46" s="53">
        <v>0</v>
      </c>
      <c r="AN46" s="53">
        <v>0</v>
      </c>
      <c r="AO46" s="80">
        <v>100</v>
      </c>
      <c r="AP46" s="80">
        <v>100</v>
      </c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</row>
    <row r="47" spans="1:58" ht="36.75" customHeight="1">
      <c r="A47" s="46">
        <v>16</v>
      </c>
      <c r="B47" s="59" t="s">
        <v>46</v>
      </c>
      <c r="C47" s="53">
        <v>36</v>
      </c>
      <c r="D47" s="53">
        <v>5</v>
      </c>
      <c r="E47" s="53">
        <v>18</v>
      </c>
      <c r="F47" s="53">
        <v>13</v>
      </c>
      <c r="G47" s="53"/>
      <c r="H47" s="53"/>
      <c r="I47" s="53">
        <v>100</v>
      </c>
      <c r="J47" s="53">
        <v>64</v>
      </c>
      <c r="K47" s="53">
        <v>24</v>
      </c>
      <c r="L47" s="53">
        <v>3</v>
      </c>
      <c r="M47" s="53">
        <v>12</v>
      </c>
      <c r="N47" s="53">
        <v>9</v>
      </c>
      <c r="O47" s="53"/>
      <c r="P47" s="53"/>
      <c r="Q47" s="53">
        <v>100</v>
      </c>
      <c r="R47" s="53">
        <v>63</v>
      </c>
      <c r="S47" s="53">
        <v>37</v>
      </c>
      <c r="T47" s="53">
        <v>2</v>
      </c>
      <c r="U47" s="53">
        <v>22</v>
      </c>
      <c r="V47" s="53">
        <v>13</v>
      </c>
      <c r="W47" s="53"/>
      <c r="X47" s="53"/>
      <c r="Y47" s="53">
        <v>100</v>
      </c>
      <c r="Z47" s="53">
        <v>65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</row>
    <row r="48" spans="1:58" ht="32.25" customHeight="1">
      <c r="A48" s="46">
        <v>17</v>
      </c>
      <c r="B48" s="59" t="s">
        <v>47</v>
      </c>
      <c r="C48" s="75">
        <v>12</v>
      </c>
      <c r="D48" s="75">
        <v>0</v>
      </c>
      <c r="E48" s="75">
        <v>8</v>
      </c>
      <c r="F48" s="75">
        <v>4</v>
      </c>
      <c r="G48" s="75">
        <v>0</v>
      </c>
      <c r="H48" s="75">
        <v>0</v>
      </c>
      <c r="I48" s="75">
        <v>100</v>
      </c>
      <c r="J48" s="75">
        <v>67</v>
      </c>
      <c r="K48" s="75">
        <v>11</v>
      </c>
      <c r="L48" s="75">
        <v>1</v>
      </c>
      <c r="M48" s="75">
        <v>4</v>
      </c>
      <c r="N48" s="75">
        <v>6</v>
      </c>
      <c r="O48" s="75">
        <v>0</v>
      </c>
      <c r="P48" s="75">
        <v>0</v>
      </c>
      <c r="Q48" s="75">
        <v>100</v>
      </c>
      <c r="R48" s="75">
        <v>45</v>
      </c>
      <c r="S48" s="75">
        <v>10</v>
      </c>
      <c r="T48" s="75">
        <v>1</v>
      </c>
      <c r="U48" s="75">
        <v>3</v>
      </c>
      <c r="V48" s="75">
        <v>6</v>
      </c>
      <c r="W48" s="75">
        <v>0</v>
      </c>
      <c r="X48" s="75">
        <v>0</v>
      </c>
      <c r="Y48" s="75">
        <v>100</v>
      </c>
      <c r="Z48" s="75">
        <v>40</v>
      </c>
      <c r="AA48" s="53"/>
      <c r="AB48" s="53"/>
      <c r="AC48" s="53"/>
      <c r="AD48" s="53"/>
      <c r="AE48" s="53"/>
      <c r="AF48" s="53"/>
      <c r="AG48" s="80"/>
      <c r="AH48" s="80"/>
      <c r="AI48" s="53"/>
      <c r="AJ48" s="53"/>
      <c r="AK48" s="53"/>
      <c r="AL48" s="53"/>
      <c r="AM48" s="53"/>
      <c r="AN48" s="53"/>
      <c r="AO48" s="80"/>
      <c r="AP48" s="80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</row>
    <row r="49" spans="1:91" s="25" customFormat="1" ht="15.75">
      <c r="A49" s="34">
        <v>18</v>
      </c>
      <c r="B49" s="32" t="s">
        <v>48</v>
      </c>
      <c r="C49" s="69">
        <v>60</v>
      </c>
      <c r="D49" s="69">
        <v>30</v>
      </c>
      <c r="E49" s="69">
        <v>29</v>
      </c>
      <c r="F49" s="69" t="s">
        <v>50</v>
      </c>
      <c r="G49" s="69" t="s">
        <v>50</v>
      </c>
      <c r="H49" s="69">
        <v>1</v>
      </c>
      <c r="I49" s="69">
        <v>100</v>
      </c>
      <c r="J49" s="69">
        <v>100</v>
      </c>
      <c r="K49" s="69">
        <v>60</v>
      </c>
      <c r="L49" s="69">
        <v>23</v>
      </c>
      <c r="M49" s="69">
        <v>33</v>
      </c>
      <c r="N49" s="69">
        <v>4</v>
      </c>
      <c r="O49" s="69" t="s">
        <v>50</v>
      </c>
      <c r="P49" s="69" t="s">
        <v>50</v>
      </c>
      <c r="Q49" s="69">
        <v>100</v>
      </c>
      <c r="R49" s="69">
        <v>93</v>
      </c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67"/>
      <c r="AP49" s="67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58"/>
    </row>
    <row r="50" spans="1:58" ht="17.25" customHeight="1">
      <c r="A50" s="291" t="s">
        <v>22</v>
      </c>
      <c r="B50" s="292"/>
      <c r="C50" s="53">
        <f aca="true" t="shared" si="7" ref="C50:H50">SUM(C32:C49)</f>
        <v>19872</v>
      </c>
      <c r="D50" s="53">
        <f t="shared" si="7"/>
        <v>3117</v>
      </c>
      <c r="E50" s="53">
        <f t="shared" si="7"/>
        <v>8776</v>
      </c>
      <c r="F50" s="53">
        <f t="shared" si="7"/>
        <v>7956</v>
      </c>
      <c r="G50" s="53">
        <f t="shared" si="7"/>
        <v>14</v>
      </c>
      <c r="H50" s="53">
        <f t="shared" si="7"/>
        <v>9</v>
      </c>
      <c r="I50" s="53"/>
      <c r="J50" s="53"/>
      <c r="K50" s="53">
        <f aca="true" t="shared" si="8" ref="K50:P50">SUM(K32:K49)</f>
        <v>18374</v>
      </c>
      <c r="L50" s="53">
        <f t="shared" si="8"/>
        <v>2486</v>
      </c>
      <c r="M50" s="53">
        <f t="shared" si="8"/>
        <v>8062</v>
      </c>
      <c r="N50" s="53">
        <f t="shared" si="8"/>
        <v>7809</v>
      </c>
      <c r="O50" s="53">
        <f t="shared" si="8"/>
        <v>9</v>
      </c>
      <c r="P50" s="53">
        <f t="shared" si="8"/>
        <v>8</v>
      </c>
      <c r="Q50" s="53"/>
      <c r="R50" s="53"/>
      <c r="S50" s="53">
        <f aca="true" t="shared" si="9" ref="S50:X50">SUM(S32:S49)</f>
        <v>17603</v>
      </c>
      <c r="T50" s="53">
        <f t="shared" si="9"/>
        <v>2232</v>
      </c>
      <c r="U50" s="53">
        <f t="shared" si="9"/>
        <v>7641</v>
      </c>
      <c r="V50" s="53">
        <f t="shared" si="9"/>
        <v>7718</v>
      </c>
      <c r="W50" s="53">
        <f t="shared" si="9"/>
        <v>5</v>
      </c>
      <c r="X50" s="53">
        <f t="shared" si="9"/>
        <v>7</v>
      </c>
      <c r="Y50" s="53"/>
      <c r="Z50" s="53"/>
      <c r="AA50" s="53">
        <f aca="true" t="shared" si="10" ref="AA50:AF50">SUM(AA32:AA49)</f>
        <v>8840</v>
      </c>
      <c r="AB50" s="53">
        <f t="shared" si="10"/>
        <v>1495</v>
      </c>
      <c r="AC50" s="53">
        <f t="shared" si="10"/>
        <v>4220</v>
      </c>
      <c r="AD50" s="53">
        <f t="shared" si="10"/>
        <v>3121</v>
      </c>
      <c r="AE50" s="53">
        <f t="shared" si="10"/>
        <v>3</v>
      </c>
      <c r="AF50" s="53">
        <f t="shared" si="10"/>
        <v>1</v>
      </c>
      <c r="AG50" s="53"/>
      <c r="AH50" s="53"/>
      <c r="AI50" s="53">
        <f aca="true" t="shared" si="11" ref="AI50:AN50">SUM(AI32:AI49)</f>
        <v>8247</v>
      </c>
      <c r="AJ50" s="53">
        <f t="shared" si="11"/>
        <v>1335</v>
      </c>
      <c r="AK50" s="53">
        <f t="shared" si="11"/>
        <v>4042</v>
      </c>
      <c r="AL50" s="53">
        <f t="shared" si="11"/>
        <v>2865</v>
      </c>
      <c r="AM50" s="53">
        <f t="shared" si="11"/>
        <v>2</v>
      </c>
      <c r="AN50" s="53">
        <f t="shared" si="11"/>
        <v>3</v>
      </c>
      <c r="AO50" s="53"/>
      <c r="AP50" s="5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</row>
  </sheetData>
  <sheetProtection/>
  <mergeCells count="23">
    <mergeCell ref="A50:B50"/>
    <mergeCell ref="A29:R29"/>
    <mergeCell ref="A30:A31"/>
    <mergeCell ref="B30:B31"/>
    <mergeCell ref="C30:J30"/>
    <mergeCell ref="K30:R30"/>
    <mergeCell ref="S30:Z30"/>
    <mergeCell ref="S5:Z5"/>
    <mergeCell ref="AA5:AH5"/>
    <mergeCell ref="AI5:AP5"/>
    <mergeCell ref="AQ5:AX5"/>
    <mergeCell ref="AY5:BF5"/>
    <mergeCell ref="AA30:AH30"/>
    <mergeCell ref="AI30:AP30"/>
    <mergeCell ref="AQ30:AX30"/>
    <mergeCell ref="AY30:BF30"/>
    <mergeCell ref="A25:B25"/>
    <mergeCell ref="A2:R2"/>
    <mergeCell ref="A4:R4"/>
    <mergeCell ref="A5:A6"/>
    <mergeCell ref="B5:B6"/>
    <mergeCell ref="C5:J5"/>
    <mergeCell ref="K5:R5"/>
  </mergeCells>
  <printOptions/>
  <pageMargins left="0.7" right="0.7" top="0.75" bottom="0.75" header="0.3" footer="0.3"/>
  <pageSetup orientation="portrait" paperSize="9" r:id="rId1"/>
  <ignoredErrors>
    <ignoredError sqref="K18 S18 AA18 AI18 AQ18 AY18 C43 K43 S43 AA43 AI4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3:I30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2.625" style="0" customWidth="1"/>
    <col min="2" max="2" width="14.25390625" style="0" customWidth="1"/>
    <col min="3" max="3" width="13.625" style="0" customWidth="1"/>
    <col min="4" max="5" width="13.25390625" style="0" customWidth="1"/>
    <col min="6" max="6" width="13.75390625" style="0" customWidth="1"/>
    <col min="7" max="7" width="14.00390625" style="0" customWidth="1"/>
    <col min="8" max="8" width="13.125" style="0" customWidth="1"/>
    <col min="9" max="9" width="15.00390625" style="0" customWidth="1"/>
  </cols>
  <sheetData>
    <row r="2" ht="36" customHeight="1"/>
    <row r="3" spans="1:9" ht="15" customHeight="1">
      <c r="A3" s="263" t="s">
        <v>55</v>
      </c>
      <c r="B3" s="263"/>
      <c r="C3" s="263"/>
      <c r="D3" s="263"/>
      <c r="E3" s="263"/>
      <c r="F3" s="263"/>
      <c r="G3" s="263"/>
      <c r="H3" s="263"/>
      <c r="I3" s="263"/>
    </row>
    <row r="4" spans="1:9" ht="16.5" customHeight="1">
      <c r="A4" s="48"/>
      <c r="B4" s="10"/>
      <c r="C4" s="4"/>
      <c r="D4" s="4"/>
      <c r="E4" s="4"/>
      <c r="F4" s="4"/>
      <c r="G4" s="4"/>
      <c r="H4" s="4"/>
      <c r="I4" s="4"/>
    </row>
    <row r="5" spans="1:9" ht="24.75" customHeight="1">
      <c r="A5" s="307" t="s">
        <v>23</v>
      </c>
      <c r="B5" s="307"/>
      <c r="C5" s="307"/>
      <c r="D5" s="307"/>
      <c r="E5" s="307"/>
      <c r="F5" s="307"/>
      <c r="G5" s="307"/>
      <c r="H5" s="307"/>
      <c r="I5" s="307"/>
    </row>
    <row r="6" spans="1:9" ht="33.75" customHeight="1">
      <c r="A6" s="12" t="s">
        <v>18</v>
      </c>
      <c r="B6" s="26" t="s">
        <v>28</v>
      </c>
      <c r="C6" s="26" t="s">
        <v>29</v>
      </c>
      <c r="D6" s="12" t="s">
        <v>30</v>
      </c>
      <c r="E6" s="12" t="s">
        <v>31</v>
      </c>
      <c r="F6" s="12" t="s">
        <v>32</v>
      </c>
      <c r="G6" s="12" t="s">
        <v>33</v>
      </c>
      <c r="H6" s="12" t="s">
        <v>34</v>
      </c>
      <c r="I6" s="12" t="s">
        <v>49</v>
      </c>
    </row>
    <row r="7" spans="1:9" ht="34.5" customHeight="1">
      <c r="A7" s="12" t="s">
        <v>17</v>
      </c>
      <c r="B7" s="82">
        <v>24106</v>
      </c>
      <c r="C7" s="54">
        <v>22001</v>
      </c>
      <c r="D7" s="51">
        <v>20109</v>
      </c>
      <c r="E7" s="12">
        <v>18469</v>
      </c>
      <c r="F7" s="12">
        <v>14731</v>
      </c>
      <c r="G7" s="12">
        <v>8939</v>
      </c>
      <c r="H7" s="12">
        <v>8263</v>
      </c>
      <c r="I7" s="12">
        <f aca="true" t="shared" si="0" ref="I7:I12">SUM(B7:H7)</f>
        <v>116618</v>
      </c>
    </row>
    <row r="8" spans="1:9" ht="21.75" customHeight="1">
      <c r="A8" s="2" t="s">
        <v>0</v>
      </c>
      <c r="B8" s="20">
        <v>4754</v>
      </c>
      <c r="C8" s="85">
        <v>3592</v>
      </c>
      <c r="D8" s="93">
        <v>3285</v>
      </c>
      <c r="E8" s="86">
        <v>2554</v>
      </c>
      <c r="F8" s="86">
        <v>2064</v>
      </c>
      <c r="G8" s="86">
        <v>1293</v>
      </c>
      <c r="H8" s="86">
        <v>1196</v>
      </c>
      <c r="I8" s="86">
        <f t="shared" si="0"/>
        <v>18738</v>
      </c>
    </row>
    <row r="9" spans="1:9" ht="21.75" customHeight="1">
      <c r="A9" s="2" t="s">
        <v>1</v>
      </c>
      <c r="B9" s="20">
        <v>9800</v>
      </c>
      <c r="C9" s="85">
        <v>9235</v>
      </c>
      <c r="D9" s="93">
        <v>8246</v>
      </c>
      <c r="E9" s="86">
        <v>7621</v>
      </c>
      <c r="F9" s="86">
        <v>6256</v>
      </c>
      <c r="G9" s="86">
        <v>4009</v>
      </c>
      <c r="H9" s="86">
        <v>3611</v>
      </c>
      <c r="I9" s="86">
        <f t="shared" si="0"/>
        <v>48778</v>
      </c>
    </row>
    <row r="10" spans="1:9" ht="21.75" customHeight="1">
      <c r="A10" s="2" t="s">
        <v>19</v>
      </c>
      <c r="B10" s="20">
        <v>9528</v>
      </c>
      <c r="C10" s="85">
        <v>9141</v>
      </c>
      <c r="D10" s="93">
        <v>8543</v>
      </c>
      <c r="E10" s="86">
        <v>8274</v>
      </c>
      <c r="F10" s="86">
        <v>6384</v>
      </c>
      <c r="G10" s="86">
        <v>3617</v>
      </c>
      <c r="H10" s="86">
        <v>3446</v>
      </c>
      <c r="I10" s="86">
        <f t="shared" si="0"/>
        <v>48933</v>
      </c>
    </row>
    <row r="11" spans="1:9" ht="22.5" customHeight="1">
      <c r="A11" s="2" t="s">
        <v>20</v>
      </c>
      <c r="B11" s="20">
        <v>18</v>
      </c>
      <c r="C11" s="85">
        <v>18</v>
      </c>
      <c r="D11" s="93">
        <v>26</v>
      </c>
      <c r="E11" s="86">
        <v>14</v>
      </c>
      <c r="F11" s="86">
        <v>21</v>
      </c>
      <c r="G11" s="86">
        <v>18</v>
      </c>
      <c r="H11" s="86">
        <v>7</v>
      </c>
      <c r="I11" s="86">
        <f t="shared" si="0"/>
        <v>122</v>
      </c>
    </row>
    <row r="12" spans="1:9" ht="33.75" customHeight="1">
      <c r="A12" s="2" t="s">
        <v>51</v>
      </c>
      <c r="B12" s="20">
        <v>6</v>
      </c>
      <c r="C12" s="85">
        <v>15</v>
      </c>
      <c r="D12" s="93">
        <v>9</v>
      </c>
      <c r="E12" s="86">
        <v>6</v>
      </c>
      <c r="F12" s="86">
        <v>6</v>
      </c>
      <c r="G12" s="86">
        <v>2</v>
      </c>
      <c r="H12" s="86">
        <v>3</v>
      </c>
      <c r="I12" s="86">
        <f t="shared" si="0"/>
        <v>47</v>
      </c>
    </row>
    <row r="13" spans="1:9" ht="18" customHeight="1">
      <c r="A13" s="2" t="s">
        <v>52</v>
      </c>
      <c r="B13" s="20">
        <v>99.9</v>
      </c>
      <c r="C13" s="85">
        <v>99.9</v>
      </c>
      <c r="D13" s="99">
        <v>99.9</v>
      </c>
      <c r="E13" s="89">
        <v>99.9</v>
      </c>
      <c r="F13" s="97">
        <v>99.9</v>
      </c>
      <c r="G13" s="89">
        <v>99.8</v>
      </c>
      <c r="H13" s="98">
        <v>99.9</v>
      </c>
      <c r="I13" s="89">
        <v>99.9</v>
      </c>
    </row>
    <row r="14" spans="1:9" ht="19.5" customHeight="1">
      <c r="A14" s="2" t="s">
        <v>53</v>
      </c>
      <c r="B14" s="19">
        <v>60.4</v>
      </c>
      <c r="C14" s="34">
        <v>58.3</v>
      </c>
      <c r="D14" s="94">
        <v>57.4</v>
      </c>
      <c r="E14" s="88">
        <v>55.1</v>
      </c>
      <c r="F14" s="88">
        <v>56.5</v>
      </c>
      <c r="G14" s="88">
        <v>59.3</v>
      </c>
      <c r="H14" s="88">
        <v>58.2</v>
      </c>
      <c r="I14" s="88">
        <v>57.9</v>
      </c>
    </row>
    <row r="15" spans="1:9" ht="15">
      <c r="A15" s="7"/>
      <c r="B15" s="13"/>
      <c r="C15" s="7"/>
      <c r="D15" s="7"/>
      <c r="E15" s="7"/>
      <c r="F15" s="7"/>
      <c r="G15" s="7"/>
      <c r="H15" s="7"/>
      <c r="I15" s="7"/>
    </row>
    <row r="16" spans="1:9" ht="15.75" customHeight="1">
      <c r="A16" s="309" t="s">
        <v>54</v>
      </c>
      <c r="B16" s="309"/>
      <c r="C16" s="309"/>
      <c r="D16" s="309"/>
      <c r="E16" s="309"/>
      <c r="F16" s="309"/>
      <c r="G16" s="309"/>
      <c r="H16" s="309"/>
      <c r="I16" s="309"/>
    </row>
    <row r="17" spans="1:9" ht="36.75" customHeight="1">
      <c r="A17" s="308" t="s">
        <v>57</v>
      </c>
      <c r="B17" s="308"/>
      <c r="C17" s="308"/>
      <c r="D17" s="308"/>
      <c r="E17" s="308"/>
      <c r="F17" s="308"/>
      <c r="G17" s="308"/>
      <c r="H17" s="7"/>
      <c r="I17" s="7"/>
    </row>
    <row r="18" spans="1:9" ht="36" customHeight="1">
      <c r="A18" s="6" t="s">
        <v>24</v>
      </c>
      <c r="B18" s="13"/>
      <c r="C18" s="7"/>
      <c r="D18" s="7"/>
      <c r="E18" s="7"/>
      <c r="F18" s="7"/>
      <c r="G18" s="7"/>
      <c r="H18" s="7"/>
      <c r="I18" s="7"/>
    </row>
    <row r="19" spans="1:9" ht="68.25" customHeight="1">
      <c r="A19" s="12" t="s">
        <v>18</v>
      </c>
      <c r="B19" s="12" t="s">
        <v>30</v>
      </c>
      <c r="C19" s="12" t="s">
        <v>31</v>
      </c>
      <c r="D19" s="12" t="s">
        <v>32</v>
      </c>
      <c r="E19" s="12" t="s">
        <v>33</v>
      </c>
      <c r="F19" s="12" t="s">
        <v>34</v>
      </c>
      <c r="G19" s="12" t="s">
        <v>49</v>
      </c>
      <c r="H19" s="90"/>
      <c r="I19" s="90"/>
    </row>
    <row r="20" spans="1:9" ht="25.5" customHeight="1">
      <c r="A20" s="12" t="s">
        <v>17</v>
      </c>
      <c r="B20" s="82">
        <v>19915</v>
      </c>
      <c r="C20" s="54">
        <v>18467</v>
      </c>
      <c r="D20" s="83">
        <v>17607</v>
      </c>
      <c r="E20" s="84">
        <v>7570</v>
      </c>
      <c r="F20" s="84">
        <v>7096</v>
      </c>
      <c r="G20" s="54">
        <f aca="true" t="shared" si="1" ref="G20:G25">SUM(B20:F20)</f>
        <v>70655</v>
      </c>
      <c r="H20" s="91"/>
      <c r="I20" s="91"/>
    </row>
    <row r="21" spans="1:9" ht="23.25" customHeight="1">
      <c r="A21" s="12" t="s">
        <v>0</v>
      </c>
      <c r="B21" s="20">
        <v>3064</v>
      </c>
      <c r="C21" s="85">
        <v>2420</v>
      </c>
      <c r="D21" s="93">
        <v>2241</v>
      </c>
      <c r="E21" s="86">
        <v>1267</v>
      </c>
      <c r="F21" s="86">
        <v>1177</v>
      </c>
      <c r="G21" s="86">
        <f t="shared" si="1"/>
        <v>10169</v>
      </c>
      <c r="H21" s="50"/>
      <c r="I21" s="50"/>
    </row>
    <row r="22" spans="1:9" ht="22.5" customHeight="1">
      <c r="A22" s="12" t="s">
        <v>1</v>
      </c>
      <c r="B22" s="20">
        <v>8557</v>
      </c>
      <c r="C22" s="85">
        <v>7907</v>
      </c>
      <c r="D22" s="93">
        <v>7466</v>
      </c>
      <c r="E22" s="86">
        <v>3510</v>
      </c>
      <c r="F22" s="86">
        <v>3201</v>
      </c>
      <c r="G22" s="100">
        <f t="shared" si="1"/>
        <v>30641</v>
      </c>
      <c r="H22" s="92"/>
      <c r="I22" s="92"/>
    </row>
    <row r="23" spans="1:9" ht="19.5" customHeight="1">
      <c r="A23" s="12" t="s">
        <v>19</v>
      </c>
      <c r="B23" s="20">
        <v>8267</v>
      </c>
      <c r="C23" s="85">
        <v>8116</v>
      </c>
      <c r="D23" s="93">
        <v>7885</v>
      </c>
      <c r="E23" s="86">
        <v>2784</v>
      </c>
      <c r="F23" s="86">
        <v>2713</v>
      </c>
      <c r="G23" s="86">
        <f t="shared" si="1"/>
        <v>29765</v>
      </c>
      <c r="H23" s="92"/>
      <c r="I23" s="92"/>
    </row>
    <row r="24" spans="1:9" ht="20.25" customHeight="1">
      <c r="A24" s="12" t="s">
        <v>20</v>
      </c>
      <c r="B24" s="20">
        <v>16</v>
      </c>
      <c r="C24" s="85">
        <v>9</v>
      </c>
      <c r="D24" s="93">
        <v>5</v>
      </c>
      <c r="E24" s="86">
        <v>7</v>
      </c>
      <c r="F24" s="86">
        <v>2</v>
      </c>
      <c r="G24" s="86">
        <f t="shared" si="1"/>
        <v>39</v>
      </c>
      <c r="H24" s="92"/>
      <c r="I24" s="92"/>
    </row>
    <row r="25" spans="1:9" ht="15.75">
      <c r="A25" s="12" t="s">
        <v>51</v>
      </c>
      <c r="B25" s="20">
        <v>11</v>
      </c>
      <c r="C25" s="85">
        <v>15</v>
      </c>
      <c r="D25" s="93">
        <v>10</v>
      </c>
      <c r="E25" s="86">
        <v>2</v>
      </c>
      <c r="F25" s="86">
        <v>3</v>
      </c>
      <c r="G25" s="86">
        <f t="shared" si="1"/>
        <v>41</v>
      </c>
      <c r="H25" s="92"/>
      <c r="I25" s="92"/>
    </row>
    <row r="26" spans="1:9" ht="21" customHeight="1">
      <c r="A26" s="12" t="s">
        <v>52</v>
      </c>
      <c r="B26" s="20">
        <v>99.9</v>
      </c>
      <c r="C26" s="85">
        <v>99.9</v>
      </c>
      <c r="D26" s="93">
        <v>100</v>
      </c>
      <c r="E26" s="86">
        <v>99.9</v>
      </c>
      <c r="F26" s="86">
        <v>100</v>
      </c>
      <c r="G26" s="86">
        <v>99.9</v>
      </c>
      <c r="H26" s="92"/>
      <c r="I26" s="92"/>
    </row>
    <row r="27" spans="1:9" ht="18.75" customHeight="1">
      <c r="A27" s="12" t="s">
        <v>53</v>
      </c>
      <c r="B27" s="20">
        <v>58.4</v>
      </c>
      <c r="C27" s="85">
        <v>56</v>
      </c>
      <c r="D27" s="93">
        <v>55.2</v>
      </c>
      <c r="E27" s="86">
        <v>63.1</v>
      </c>
      <c r="F27" s="86">
        <v>61.7</v>
      </c>
      <c r="G27" s="86">
        <v>57.8</v>
      </c>
      <c r="H27" s="92"/>
      <c r="I27" s="92"/>
    </row>
    <row r="30" spans="1:7" ht="15.75">
      <c r="A30" s="310" t="s">
        <v>54</v>
      </c>
      <c r="B30" s="310"/>
      <c r="C30" s="310"/>
      <c r="D30" s="310"/>
      <c r="E30" s="310"/>
      <c r="F30" s="310"/>
      <c r="G30" s="310"/>
    </row>
  </sheetData>
  <sheetProtection/>
  <mergeCells count="5">
    <mergeCell ref="A3:I3"/>
    <mergeCell ref="A5:I5"/>
    <mergeCell ref="A17:G17"/>
    <mergeCell ref="A16:I16"/>
    <mergeCell ref="A30:G3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1"/>
  <sheetViews>
    <sheetView zoomScalePageLayoutView="0" workbookViewId="0" topLeftCell="A19">
      <selection activeCell="A3" sqref="A3:I16"/>
    </sheetView>
  </sheetViews>
  <sheetFormatPr defaultColWidth="9.00390625" defaultRowHeight="12.75"/>
  <cols>
    <col min="1" max="1" width="24.25390625" style="0" customWidth="1"/>
    <col min="2" max="2" width="13.00390625" style="0" customWidth="1"/>
    <col min="3" max="3" width="12.375" style="0" customWidth="1"/>
    <col min="4" max="4" width="12.75390625" style="0" customWidth="1"/>
    <col min="5" max="5" width="12.625" style="0" customWidth="1"/>
    <col min="6" max="7" width="12.75390625" style="0" customWidth="1"/>
    <col min="8" max="8" width="13.25390625" style="0" customWidth="1"/>
    <col min="9" max="9" width="12.375" style="0" customWidth="1"/>
  </cols>
  <sheetData>
    <row r="3" spans="1:9" ht="18" customHeight="1">
      <c r="A3" s="263" t="s">
        <v>58</v>
      </c>
      <c r="B3" s="263"/>
      <c r="C3" s="263"/>
      <c r="D3" s="263"/>
      <c r="E3" s="263"/>
      <c r="F3" s="263"/>
      <c r="G3" s="263"/>
      <c r="H3" s="263"/>
      <c r="I3" s="263"/>
    </row>
    <row r="4" spans="1:9" ht="15.75">
      <c r="A4" s="49"/>
      <c r="B4" s="10"/>
      <c r="C4" s="4"/>
      <c r="D4" s="4"/>
      <c r="E4" s="4"/>
      <c r="F4" s="4"/>
      <c r="G4" s="4"/>
      <c r="H4" s="4"/>
      <c r="I4" s="4"/>
    </row>
    <row r="5" spans="1:9" ht="27.75" customHeight="1">
      <c r="A5" s="6" t="s">
        <v>23</v>
      </c>
      <c r="B5" s="13"/>
      <c r="C5" s="7"/>
      <c r="D5" s="7"/>
      <c r="E5" s="7"/>
      <c r="F5" s="7"/>
      <c r="G5" s="7"/>
      <c r="H5" s="7"/>
      <c r="I5" s="7"/>
    </row>
    <row r="6" spans="1:9" ht="15.75">
      <c r="A6" s="12" t="s">
        <v>18</v>
      </c>
      <c r="B6" s="26" t="s">
        <v>28</v>
      </c>
      <c r="C6" s="26" t="s">
        <v>29</v>
      </c>
      <c r="D6" s="12" t="s">
        <v>30</v>
      </c>
      <c r="E6" s="12" t="s">
        <v>31</v>
      </c>
      <c r="F6" s="12" t="s">
        <v>32</v>
      </c>
      <c r="G6" s="12" t="s">
        <v>33</v>
      </c>
      <c r="H6" s="12" t="s">
        <v>34</v>
      </c>
      <c r="I6" s="12" t="s">
        <v>49</v>
      </c>
    </row>
    <row r="7" spans="1:9" ht="15.75">
      <c r="A7" s="12" t="s">
        <v>17</v>
      </c>
      <c r="B7" s="20">
        <v>24087</v>
      </c>
      <c r="C7" s="22">
        <v>22069</v>
      </c>
      <c r="D7" s="93">
        <v>20033</v>
      </c>
      <c r="E7" s="86">
        <v>18373</v>
      </c>
      <c r="F7" s="86">
        <v>17602</v>
      </c>
      <c r="G7" s="86">
        <v>8840</v>
      </c>
      <c r="H7" s="86">
        <v>8247</v>
      </c>
      <c r="I7" s="86">
        <f aca="true" t="shared" si="0" ref="I7:I12">SUM(B7:H7)</f>
        <v>119251</v>
      </c>
    </row>
    <row r="8" spans="1:9" ht="25.5" customHeight="1">
      <c r="A8" s="12" t="s">
        <v>0</v>
      </c>
      <c r="B8" s="20">
        <v>5196</v>
      </c>
      <c r="C8" s="22">
        <v>3943</v>
      </c>
      <c r="D8" s="93">
        <v>3372</v>
      </c>
      <c r="E8" s="86">
        <v>2715</v>
      </c>
      <c r="F8" s="86">
        <v>2754</v>
      </c>
      <c r="G8" s="86">
        <v>1453</v>
      </c>
      <c r="H8" s="86">
        <v>1265</v>
      </c>
      <c r="I8" s="86">
        <f t="shared" si="0"/>
        <v>20698</v>
      </c>
    </row>
    <row r="9" spans="1:9" ht="25.5" customHeight="1">
      <c r="A9" s="12" t="s">
        <v>1</v>
      </c>
      <c r="B9" s="20">
        <v>9909</v>
      </c>
      <c r="C9" s="23">
        <v>9475</v>
      </c>
      <c r="D9" s="93">
        <v>8591</v>
      </c>
      <c r="E9" s="86">
        <v>7774</v>
      </c>
      <c r="F9" s="86">
        <v>7370</v>
      </c>
      <c r="G9" s="86">
        <v>4083</v>
      </c>
      <c r="H9" s="86">
        <v>3912</v>
      </c>
      <c r="I9" s="86">
        <f t="shared" si="0"/>
        <v>51114</v>
      </c>
    </row>
    <row r="10" spans="1:9" ht="25.5" customHeight="1">
      <c r="A10" s="12" t="s">
        <v>19</v>
      </c>
      <c r="B10" s="20">
        <v>8966</v>
      </c>
      <c r="C10" s="23">
        <v>8636</v>
      </c>
      <c r="D10" s="93">
        <v>8051</v>
      </c>
      <c r="E10" s="86">
        <v>7876</v>
      </c>
      <c r="F10" s="86">
        <v>7472</v>
      </c>
      <c r="G10" s="86">
        <v>3294</v>
      </c>
      <c r="H10" s="86">
        <v>3064</v>
      </c>
      <c r="I10" s="86">
        <f t="shared" si="0"/>
        <v>47359</v>
      </c>
    </row>
    <row r="11" spans="1:9" ht="25.5" customHeight="1">
      <c r="A11" s="12" t="s">
        <v>20</v>
      </c>
      <c r="B11" s="20">
        <v>6</v>
      </c>
      <c r="C11" s="23">
        <v>6</v>
      </c>
      <c r="D11" s="93">
        <v>10</v>
      </c>
      <c r="E11" s="86">
        <v>2</v>
      </c>
      <c r="F11" s="86">
        <v>3</v>
      </c>
      <c r="G11" s="86">
        <v>8</v>
      </c>
      <c r="H11" s="86">
        <v>3</v>
      </c>
      <c r="I11" s="86">
        <f t="shared" si="0"/>
        <v>38</v>
      </c>
    </row>
    <row r="12" spans="1:9" ht="15.75">
      <c r="A12" s="12" t="s">
        <v>51</v>
      </c>
      <c r="B12" s="20">
        <v>10</v>
      </c>
      <c r="C12" s="23">
        <v>9</v>
      </c>
      <c r="D12" s="93">
        <v>9</v>
      </c>
      <c r="E12" s="86">
        <v>6</v>
      </c>
      <c r="F12" s="86">
        <v>3</v>
      </c>
      <c r="G12" s="86">
        <v>2</v>
      </c>
      <c r="H12" s="86">
        <v>3</v>
      </c>
      <c r="I12" s="86">
        <f t="shared" si="0"/>
        <v>42</v>
      </c>
    </row>
    <row r="13" spans="1:9" ht="22.5" customHeight="1">
      <c r="A13" s="12" t="s">
        <v>52</v>
      </c>
      <c r="B13" s="104">
        <v>100</v>
      </c>
      <c r="C13" s="85">
        <v>100</v>
      </c>
      <c r="D13" s="105">
        <v>99.9</v>
      </c>
      <c r="E13" s="98">
        <v>100</v>
      </c>
      <c r="F13" s="106">
        <v>100</v>
      </c>
      <c r="G13" s="98">
        <v>99.9</v>
      </c>
      <c r="H13" s="98">
        <v>99.9</v>
      </c>
      <c r="I13" s="97">
        <v>100</v>
      </c>
    </row>
    <row r="14" spans="1:9" ht="25.5" customHeight="1">
      <c r="A14" s="12" t="s">
        <v>53</v>
      </c>
      <c r="B14" s="19">
        <v>62.7</v>
      </c>
      <c r="C14" s="21">
        <v>60.8</v>
      </c>
      <c r="D14" s="94">
        <v>59.7</v>
      </c>
      <c r="E14" s="88">
        <v>57.1</v>
      </c>
      <c r="F14" s="87">
        <v>57.5</v>
      </c>
      <c r="G14" s="87">
        <v>62.6</v>
      </c>
      <c r="H14" s="88">
        <v>61.4</v>
      </c>
      <c r="I14" s="88">
        <v>60.2</v>
      </c>
    </row>
    <row r="15" spans="1:9" ht="15">
      <c r="A15" s="7"/>
      <c r="B15" s="13"/>
      <c r="C15" s="7"/>
      <c r="D15" s="7"/>
      <c r="E15" s="7"/>
      <c r="F15" s="7"/>
      <c r="G15" s="7"/>
      <c r="H15" s="7"/>
      <c r="I15" s="7"/>
    </row>
    <row r="16" spans="1:9" ht="27.75" customHeight="1">
      <c r="A16" s="308" t="s">
        <v>59</v>
      </c>
      <c r="B16" s="308"/>
      <c r="C16" s="308"/>
      <c r="D16" s="308"/>
      <c r="E16" s="308"/>
      <c r="F16" s="308"/>
      <c r="G16" s="308"/>
      <c r="H16" s="308"/>
      <c r="I16" s="308"/>
    </row>
    <row r="17" spans="1:9" ht="21.75" customHeight="1">
      <c r="A17" s="7"/>
      <c r="B17" s="13"/>
      <c r="C17" s="7"/>
      <c r="D17" s="7"/>
      <c r="E17" s="7"/>
      <c r="F17" s="7"/>
      <c r="G17" s="7"/>
      <c r="H17" s="7"/>
      <c r="I17" s="7"/>
    </row>
    <row r="18" spans="1:9" ht="15" customHeight="1">
      <c r="A18" s="308" t="s">
        <v>56</v>
      </c>
      <c r="B18" s="308"/>
      <c r="C18" s="308"/>
      <c r="D18" s="308"/>
      <c r="E18" s="308"/>
      <c r="F18" s="308"/>
      <c r="G18" s="308"/>
      <c r="H18" s="7"/>
      <c r="I18" s="7"/>
    </row>
    <row r="19" spans="1:9" ht="15">
      <c r="A19" s="7"/>
      <c r="B19" s="13"/>
      <c r="C19" s="7"/>
      <c r="D19" s="7"/>
      <c r="E19" s="7"/>
      <c r="F19" s="7"/>
      <c r="G19" s="7"/>
      <c r="H19" s="7"/>
      <c r="I19" s="7"/>
    </row>
    <row r="20" spans="1:9" ht="15.75">
      <c r="A20" s="6" t="s">
        <v>24</v>
      </c>
      <c r="B20" s="13"/>
      <c r="C20" s="7"/>
      <c r="D20" s="7"/>
      <c r="E20" s="7"/>
      <c r="F20" s="7"/>
      <c r="G20" s="7"/>
      <c r="H20" s="7"/>
      <c r="I20" s="7"/>
    </row>
    <row r="21" spans="1:9" ht="15.75">
      <c r="A21" s="12" t="s">
        <v>18</v>
      </c>
      <c r="B21" s="12" t="s">
        <v>30</v>
      </c>
      <c r="C21" s="12" t="s">
        <v>31</v>
      </c>
      <c r="D21" s="12" t="s">
        <v>32</v>
      </c>
      <c r="E21" s="12" t="s">
        <v>33</v>
      </c>
      <c r="F21" s="12" t="s">
        <v>34</v>
      </c>
      <c r="G21" s="12" t="s">
        <v>49</v>
      </c>
      <c r="H21" s="90"/>
      <c r="I21" s="90"/>
    </row>
    <row r="22" spans="1:9" ht="39.75" customHeight="1">
      <c r="A22" s="12" t="s">
        <v>17</v>
      </c>
      <c r="B22" s="107">
        <v>19872</v>
      </c>
      <c r="C22" s="100">
        <v>18374</v>
      </c>
      <c r="D22" s="108">
        <v>17603</v>
      </c>
      <c r="E22" s="109">
        <v>8840</v>
      </c>
      <c r="F22" s="109">
        <v>8247</v>
      </c>
      <c r="G22" s="54">
        <f aca="true" t="shared" si="1" ref="G22:G27">SUM(B22:F22)</f>
        <v>72936</v>
      </c>
      <c r="H22" s="103"/>
      <c r="I22" s="103"/>
    </row>
    <row r="23" spans="1:9" ht="26.25" customHeight="1">
      <c r="A23" s="12" t="s">
        <v>0</v>
      </c>
      <c r="B23" s="20">
        <v>3117</v>
      </c>
      <c r="C23" s="85">
        <v>2486</v>
      </c>
      <c r="D23" s="5">
        <v>2232</v>
      </c>
      <c r="E23" s="1">
        <v>1495</v>
      </c>
      <c r="F23" s="1">
        <v>1335</v>
      </c>
      <c r="G23" s="2">
        <f t="shared" si="1"/>
        <v>10665</v>
      </c>
      <c r="H23" s="50"/>
      <c r="I23" s="50"/>
    </row>
    <row r="24" spans="1:9" ht="26.25" customHeight="1">
      <c r="A24" s="12" t="s">
        <v>1</v>
      </c>
      <c r="B24" s="20">
        <v>8776</v>
      </c>
      <c r="C24" s="85">
        <v>8062</v>
      </c>
      <c r="D24" s="5">
        <v>7641</v>
      </c>
      <c r="E24" s="1">
        <v>4220</v>
      </c>
      <c r="F24" s="1">
        <v>4042</v>
      </c>
      <c r="G24" s="2">
        <f t="shared" si="1"/>
        <v>32741</v>
      </c>
      <c r="H24" s="92"/>
      <c r="I24" s="92"/>
    </row>
    <row r="25" spans="1:9" ht="26.25" customHeight="1">
      <c r="A25" s="12" t="s">
        <v>19</v>
      </c>
      <c r="B25" s="20">
        <v>7956</v>
      </c>
      <c r="C25" s="85">
        <v>7809</v>
      </c>
      <c r="D25" s="5">
        <v>7718</v>
      </c>
      <c r="E25" s="1">
        <v>3121</v>
      </c>
      <c r="F25" s="1">
        <v>2865</v>
      </c>
      <c r="G25" s="2">
        <f t="shared" si="1"/>
        <v>29469</v>
      </c>
      <c r="H25" s="92"/>
      <c r="I25" s="92"/>
    </row>
    <row r="26" spans="1:9" ht="26.25" customHeight="1">
      <c r="A26" s="12" t="s">
        <v>20</v>
      </c>
      <c r="B26" s="20">
        <v>14</v>
      </c>
      <c r="C26" s="85">
        <v>9</v>
      </c>
      <c r="D26" s="5">
        <v>5</v>
      </c>
      <c r="E26" s="1">
        <v>3</v>
      </c>
      <c r="F26" s="1">
        <v>2</v>
      </c>
      <c r="G26" s="2">
        <f t="shared" si="1"/>
        <v>33</v>
      </c>
      <c r="H26" s="92"/>
      <c r="I26" s="92"/>
    </row>
    <row r="27" spans="1:9" ht="15.75">
      <c r="A27" s="12" t="s">
        <v>21</v>
      </c>
      <c r="B27" s="20">
        <v>9</v>
      </c>
      <c r="C27" s="85">
        <v>8</v>
      </c>
      <c r="D27" s="5">
        <v>7</v>
      </c>
      <c r="E27" s="1">
        <v>1</v>
      </c>
      <c r="F27" s="1">
        <v>3</v>
      </c>
      <c r="G27" s="2">
        <f t="shared" si="1"/>
        <v>28</v>
      </c>
      <c r="H27" s="92"/>
      <c r="I27" s="92"/>
    </row>
    <row r="28" spans="1:9" ht="21.75" customHeight="1">
      <c r="A28" s="12" t="s">
        <v>4</v>
      </c>
      <c r="B28" s="20">
        <v>99.9</v>
      </c>
      <c r="C28" s="110">
        <v>99.9</v>
      </c>
      <c r="D28" s="5">
        <v>100</v>
      </c>
      <c r="E28" s="1">
        <v>99.9</v>
      </c>
      <c r="F28" s="1">
        <v>100</v>
      </c>
      <c r="G28" s="1">
        <v>99.9</v>
      </c>
      <c r="H28" s="92"/>
      <c r="I28" s="92"/>
    </row>
    <row r="29" spans="1:9" ht="27.75" customHeight="1">
      <c r="A29" s="12" t="s">
        <v>5</v>
      </c>
      <c r="B29" s="20">
        <v>59.9</v>
      </c>
      <c r="C29" s="110">
        <v>57.4</v>
      </c>
      <c r="D29" s="93">
        <v>56.1</v>
      </c>
      <c r="E29" s="86">
        <v>64.7</v>
      </c>
      <c r="F29" s="1">
        <v>65.2</v>
      </c>
      <c r="G29" s="86">
        <v>59.5</v>
      </c>
      <c r="H29" s="92"/>
      <c r="I29" s="92"/>
    </row>
    <row r="31" spans="1:7" ht="15.75">
      <c r="A31" s="310" t="s">
        <v>60</v>
      </c>
      <c r="B31" s="310"/>
      <c r="C31" s="310"/>
      <c r="D31" s="310"/>
      <c r="E31" s="310"/>
      <c r="F31" s="310"/>
      <c r="G31" s="310"/>
    </row>
  </sheetData>
  <sheetProtection/>
  <mergeCells count="4">
    <mergeCell ref="A3:I3"/>
    <mergeCell ref="A18:G18"/>
    <mergeCell ref="A16:I16"/>
    <mergeCell ref="A31:G3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Айдын</dc:creator>
  <cp:keywords/>
  <dc:description/>
  <cp:lastModifiedBy>ADMIN-DOS</cp:lastModifiedBy>
  <cp:lastPrinted>2021-04-22T10:10:36Z</cp:lastPrinted>
  <dcterms:created xsi:type="dcterms:W3CDTF">2008-02-16T09:09:42Z</dcterms:created>
  <dcterms:modified xsi:type="dcterms:W3CDTF">2021-04-24T04:02:51Z</dcterms:modified>
  <cp:category/>
  <cp:version/>
  <cp:contentType/>
  <cp:contentStatus/>
</cp:coreProperties>
</file>